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en_skoroszyt"/>
  <mc:AlternateContent xmlns:mc="http://schemas.openxmlformats.org/markup-compatibility/2006">
    <mc:Choice Requires="x15">
      <x15ac:absPath xmlns:x15ac="http://schemas.microsoft.com/office/spreadsheetml/2010/11/ac" url="H:\Grupy\DH\3_Środki zagraniczne\4_FENIKS_2021-2027\4. Nabory\FENX.02.05\6 korekta LS do publikacji_bez komentarzy\"/>
    </mc:Choice>
  </mc:AlternateContent>
  <xr:revisionPtr revIDLastSave="0" documentId="13_ncr:1_{B8E3C3FC-5A11-41A7-B7BC-F23C767226BF}" xr6:coauthVersionLast="47" xr6:coauthVersionMax="47" xr10:uidLastSave="{00000000-0000-0000-0000-000000000000}"/>
  <bookViews>
    <workbookView xWindow="-108" yWindow="-108" windowWidth="23256" windowHeight="12576"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obliga'!$B$2:$H$56</definedName>
    <definedName name="_xlnm.Print_Area" localSheetId="2">'etap I oceny - specyfic. oblig.'!$B$2:$H$31</definedName>
    <definedName name="_xlnm.Print_Area" localSheetId="0">'I etap oceny strona tytułowa'!$B$2:$H$22</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8" l="1"/>
  <c r="H13" i="6"/>
  <c r="H52" i="6"/>
  <c r="H45" i="6"/>
  <c r="H40" i="6"/>
  <c r="H37" i="6" s="1"/>
  <c r="H31" i="6"/>
  <c r="I31" i="6"/>
  <c r="I11" i="6"/>
  <c r="D5" i="7"/>
  <c r="D4" i="7"/>
  <c r="D3" i="7"/>
  <c r="I60" i="6" l="1"/>
  <c r="H60" i="6"/>
  <c r="G45" i="1"/>
  <c r="G52" i="1"/>
  <c r="G34" i="1"/>
  <c r="G26" i="1"/>
  <c r="G21" i="1"/>
  <c r="G8" i="1"/>
  <c r="D3" i="6" l="1"/>
  <c r="H31" i="5" l="1"/>
  <c r="G16" i="8" s="1"/>
  <c r="D5" i="6"/>
  <c r="D4" i="6"/>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<sst xmlns="http://schemas.openxmlformats.org/spreadsheetml/2006/main" count="526" uniqueCount="298">
  <si>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</si>
  <si>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</si>
  <si>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</si>
  <si>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</si>
  <si>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</si>
  <si>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</si>
  <si>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</si>
  <si>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</si>
  <si>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</si>
  <si>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</si>
  <si>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</si>
  <si>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</si>
  <si>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</si>
  <si>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</si>
  <si>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</si>
  <si>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</si>
  <si>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</si>
  <si>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</si>
  <si>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</si>
  <si>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</si>
  <si>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</si>
  <si>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</si>
  <si>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</si>
  <si>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</si>
  <si>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</si>
  <si>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</si>
  <si>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</si>
  <si>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</si>
  <si>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</si>
  <si>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</si>
  <si>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</si>
  <si>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</si>
  <si>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</si>
  <si>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</si>
  <si>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</si>
  <si>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</si>
  <si>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Czy spełniono warunki minimalnej/maksymalnej wartości projektu (o ile dotyczy)?</t>
  </si>
  <si>
    <t>1.6</t>
  </si>
  <si>
    <t>Czy Wnioskodawca jest uprawniony do ubiegania się o przyznanie dofinansowania w ramach naboru?</t>
  </si>
  <si>
    <t>Zgodność projektu z dokumentami składającymi się na spełnienie warunków podstawowych</t>
  </si>
  <si>
    <t>2.1</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</si>
  <si>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</si>
  <si>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</si>
  <si>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</si>
  <si>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</si>
  <si>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</si>
  <si>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</si>
  <si>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</si>
  <si>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</si>
  <si>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</si>
  <si>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</si>
  <si>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</si>
  <si>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</si>
  <si>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</si>
  <si>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</si>
  <si>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</si>
  <si>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</si>
  <si>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</si>
  <si>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</si>
  <si>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</si>
  <si>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</si>
  <si>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</si>
  <si>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</si>
  <si>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</si>
  <si>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</si>
  <si>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</si>
  <si>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</si>
  <si>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</si>
  <si>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</si>
  <si>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</si>
  <si>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</si>
  <si>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</si>
  <si>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</si>
  <si>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</si>
  <si>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</si>
  <si>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</si>
  <si>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</si>
  <si>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</si>
  <si>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</si>
  <si>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</si>
  <si>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</si>
  <si>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</si>
  <si>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</si>
  <si>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</si>
  <si>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</si>
  <si>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</si>
  <si>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</si>
  <si>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</si>
  <si>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</si>
  <si>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</si>
  <si>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</si>
  <si>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</si>
  <si>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</si>
  <si>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</si>
  <si>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</si>
  <si>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</si>
  <si>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</si>
  <si>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</si>
  <si>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</si>
  <si>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</si>
  <si>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</si>
  <si>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</si>
  <si>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</si>
  <si>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</si>
  <si>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</si>
  <si>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</si>
  <si>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</si>
  <si>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</si>
  <si>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</si>
  <si>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</si>
  <si>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</si>
  <si>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</si>
  <si>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</si>
  <si>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</si>
  <si>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</si>
  <si>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</si>
  <si>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</si>
  <si>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</si>
  <si>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</si>
  <si>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</si>
  <si>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</si>
  <si>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</si>
  <si>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</si>
  <si>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</si>
  <si>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</si>
  <si>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</si>
  <si>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</si>
  <si>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</si>
  <si>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</si>
  <si>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</si>
  <si>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</si>
  <si>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</si>
  <si>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</si>
  <si>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</si>
  <si>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</si>
  <si>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</si>
  <si>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</si>
  <si>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</si>
  <si>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</si>
  <si>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</si>
  <si>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</si>
  <si>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</si>
  <si>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</si>
  <si>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</si>
  <si>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</si>
  <si>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</si>
  <si>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</si>
  <si>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</si>
  <si>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</si>
  <si>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</si>
  <si>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</si>
  <si>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</si>
  <si>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</si>
  <si>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</si>
  <si>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</si>
  <si>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</si>
  <si>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</si>
  <si>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</si>
  <si>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</si>
  <si>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</si>
  <si>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</si>
  <si>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</si>
  <si>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Etap przygotowania i wdrażania Miejskich Planów Adaptacji</t>
  </si>
  <si>
    <t>Gotowość projektu do realizacji</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</si>
  <si>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</si>
  <si>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</si>
  <si>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</si>
  <si>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</si>
  <si>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</si>
  <si>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</si>
  <si>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</si>
  <si>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</si>
  <si>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</si>
  <si>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</si>
  <si>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</si>
  <si>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</si>
  <si>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</si>
  <si>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</si>
  <si>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</si>
  <si>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</si>
  <si>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</si>
  <si>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</si>
  <si>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</si>
  <si>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</si>
  <si>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</si>
  <si>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</si>
  <si>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</si>
  <si>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</si>
  <si>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</si>
  <si>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</si>
  <si>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</si>
  <si>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</si>
  <si>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</si>
  <si>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</si>
  <si>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</si>
  <si>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</si>
  <si>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</si>
  <si>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</si>
  <si>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</si>
  <si>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</si>
  <si>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</si>
  <si>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</si>
  <si>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</si>
  <si>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</si>
  <si>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</si>
  <si>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</si>
  <si>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</si>
  <si>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</si>
  <si>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</si>
  <si>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</si>
  <si>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</si>
  <si>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</si>
  <si>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</si>
  <si>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</si>
  <si>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</si>
  <si>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</si>
  <si>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</si>
  <si>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</si>
  <si>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</si>
  <si>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</si>
  <si>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</si>
  <si>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</si>
  <si>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</si>
  <si>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</si>
  <si>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</si>
  <si>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</si>
  <si>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</si>
  <si>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</si>
  <si>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</si>
  <si>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</si>
  <si>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</si>
  <si>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</si>
  <si>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</si>
  <si>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</si>
  <si>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</si>
  <si>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</si>
  <si>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</si>
  <si>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</si>
  <si>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</si>
  <si>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</si>
  <si>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</si>
  <si>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</si>
  <si>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</si>
  <si>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</si>
  <si>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</si>
  <si>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</si>
  <si>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</si>
  <si>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</si>
  <si>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</si>
  <si>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</si>
  <si>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</si>
  <si>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</si>
  <si>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</si>
  <si>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</si>
  <si>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</si>
  <si>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</si>
  <si>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</si>
  <si>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</si>
  <si>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</si>
  <si>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</si>
  <si>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</si>
  <si>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</si>
  <si>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</si>
  <si>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</si>
  <si>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</si>
  <si>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</si>
  <si>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</si>
  <si>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</si>
  <si>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</si>
  <si>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</si>
  <si>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FENX.02.05-IW.01-001/23</t>
  </si>
  <si>
    <t>FENX.02 Wsparcie sektorów energetyka i środowisko z EFRR</t>
  </si>
  <si>
    <t>FENX.02.05 Woda do spożycia</t>
  </si>
  <si>
    <t>Tryb naboru (konkurencyjny/niekonkurencyjny):</t>
  </si>
  <si>
    <t>Nr naboru:</t>
  </si>
  <si>
    <t>konkurencyjny</t>
  </si>
  <si>
    <t>Czy projekt wchodzi w zakres warunku podstawowego sformułowanego w Rozdziale 4 Programu FEnIKS „Warunki podstawowe”?</t>
  </si>
  <si>
    <t>Czy harmonogram realizacji projektu nie narusza zasady n+2 w zakresie kwalifikowalności wydatków, zgodnie z zapisami art. 63 ust. 2 CPR, tj. czy realizacja projektu zakończy się najpóźniej do 31.12.2029 r. ?</t>
  </si>
  <si>
    <t>Czy Wnioskodawca potwierdził, że element projektu, w zakresie wyd. kwalifikowalnych deklarowanych we wniosku o dofinansowanie, nie był/nie jest rozliczony ze śr. UE w ramach innego projektu w jakiejkolwiek formie (dotacji/pożyczki/gwarancji/ poręczenia)?
LUB
Czy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t>
  </si>
  <si>
    <t>Czy Wnioskodawca potwierdził, że nie otrzymał - na wydatki kwalifikowalne danego projektu lub części projektu - dotacji z kilku źródeł (krajowych, unijnych lub innych)? 
LUB
Czy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</si>
  <si>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Czy projekt nie obejmuje działań, które stanowiły część operacji podlegającej przeniesieniu produkcji zgodnie z art. 66 CPR lub które stanowiłyby przeniesienie działalności produkcyjnej zgodnie z art. 65 ust. 1 lit. a) CPR?</t>
  </si>
  <si>
    <t>Wielkość gminy</t>
  </si>
  <si>
    <t>Zgodność z Programem Inwestycyjnym w zakresie poprawy jakości i ograniczania strat wody przeznaczonej do spożycia przez ludzi</t>
  </si>
  <si>
    <t>Czy Wnioskodawca udokumentował zgodność z wieloletnim planem rozwoju i modernizacji urządzeń wodociągowych i urządzeń kanalizacyjnych, o którym mowa w art. 21 ust. 1 ustawy z dnia 7 czerwca 2001 r. o zbiorowym zaopatrzeniu w wodę i zbiorowym odprowadzaniu ścieków, a w przypadku jego braku zgodność z kierunkami rozwoju gminy określonymi w studium uwarunkowań i kierunków zagospodarowania przestrzennego gminy?</t>
  </si>
  <si>
    <t>Czy Wnioskodawca posiada decyzje o środowiskowych uwarunkowaniach dla wszystkich zadań, dla których wydanie decyzji jest wymagane?</t>
  </si>
  <si>
    <t>…</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</si>
  <si>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</si>
  <si>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Jakość wody</t>
  </si>
  <si>
    <t xml:space="preserve">Czy dla nowo wybudowanych lub zmodernizowanych stacji uzdatniania wody lub ujęć wody po zakończeniu realizacji projektu inwestycyjnego, tj. po oddaniu do użytku wybudowanej lub zmodernizowanej infrastruktury, woda przeznaczona do spożycia przez ludzi spełnia wymagania Dyrektywy Parlamentu Europejskiego i Rady (UE) 2020/2184 z dnia 16 grudnia 2020 r. w sprawie jakości wody przeznaczonej do spożycia przez ludzi oraz obowiązującego na dzień złożenia wniosku o dofinansowanie rozporządzenia?
Kryterium stosowane wyłącznie w przypadku projektów obejmujących zakresem budowę lub modernizację stacji uzdatniania wody lub ujęć wody.
</t>
  </si>
  <si>
    <t>Rozbudowa systemów wodociągowych obsługujących aglomeracje zgodne z Dyrektywą 91/271/EWG</t>
  </si>
  <si>
    <t>Jesłi projekty dotyczy rozbudowy systemów wodociągowych (nowe sieci wodociągowe, nowe stacje uzdatniania wody i ujęcia) , czy zapewniona jest już gospodarka ściekowa zgodna z przepisami krajowymi i unijnymi na danym obszarze, tj. czy inwestycja dotyczy zaopatrzenia w wodę  aglomeracji, ujętej w Krajowym Programie Oczyszczania Ścieków Komunalnych, zgodnej z Dyrektywą 91/271/EWG dotyczącą oczyszczania ścieków komunalnych (lub taka zgodność zostanie uzyskana w wyniku zakończenia realizowanych już przez beneficjenta projektów).
Weryfikacja odbywa się na podstawie danych zawartych w obowiązującej w dniu złożenia wniosku wersji KPOŚK. Jako zgodne z dyrektywą uznawane są aglomeracje, które w KPOŚK, w wykazie niezbędnych przedsięwzięć w zakresie budowy, rozbudowy i modernizacji urządzeń kanalizacyjnych, w kolumnie „spełnienie łącznie 3 warunków zgodności z dyrektywą (art. 3, 4, 5.2 oraz 10)” otrzymały notę ”1”. W przypadku gdy w momencie składania wniosku aglomeracja, nie została ujęta w KPOŚK jako spełniająca wymogi dyrektywy, jednak w wyniku innych działań podejmowanych przez wnioskodawcę, zrealizowanych lub będących w realizacji, taka zgodność zostanie uzyskana do czasu zakończenia realizowanego projektu, weryfikacja prowadzona będzie w oparciu o informacje ujęte we wniosku o dofinansowanie.
Kryterium stosowane wyłącznie w przypadku projektów obejmujących zakresem rozbudowę systemów wodociągowych (nowe sieci wodociągowe, nowe stacje uzdatniania wody i ujęcia).
W przypadku projektów, których zakres realizowany jest jednocześnie na obszarze kliku gmin, weryfikowana będzie zgodność z kryterium dla każdej z gmin objętych projektem.</t>
  </si>
  <si>
    <t>TAK/NIE</t>
  </si>
  <si>
    <t>Czy projekt wpisujące się w obszary działań wskazane w Programie Inwestycyjnym w zakresie poprawy jakości i ograniczania strat wody przeznaczonej do spożycia przez ludzi (zwanym dalej Programem Inwestycyjnym), stanowiącym załącznik do regulaminu wyboru projektów?
Weryfikowane jest , czy zadania realizowane w ramach projektu dotyczą działań, które zostały wymienione w podrozdziale 4.1.1. Zdefiniowanie obszarów działań Programu Inwestycyjnego, gdzie zdefiniowano 14 obszarów działań, które mają bezpośredni wpływ na ograniczenie poziomu wycieków wody oraz na zapewnienie wymaganej jakości i bezpieczeństwa wody.
Ewentualne zadania inwestycyjne dotyczące odnawialnych źródeł energii muszą wypełniać warunek braku występowania w działaniu pomocy publicznej, a dodatkowo ich wartość nie może przekroczyć 20 % wartości wszystkich zadań inwestycyjnych.</t>
  </si>
  <si>
    <t>Kryterium jest uważane za spełnione jeśli wniosek o dofinansowanie otrzyma ocenę „TAK” w zakresie kryteriów obligatoryjnych: horyzontalnych i  specyficznych ocenanych na I etapie oceny</t>
  </si>
  <si>
    <r>
      <t xml:space="preserve">Czy inwestycja dotyczy zaopatrzenia w wodę gminy o liczbie ludności wynoszącej co najmniej 15 000 mieszkańców?
Weryfikacja następuje na podstawie najnowszych dostępnych na dzień złożenia wniosku danych statystycznych GUS, dotyczących liczby ludności w gminach, publikowanych w systemie Bank Danych Lokalnych, na stronie: bdl.stat.gov.pl.
</t>
    </r>
    <r>
      <rPr>
        <sz val="9"/>
        <color rgb="FFFF0000"/>
        <rFont val="Open Sans"/>
        <charset val="238"/>
      </rPr>
      <t xml:space="preserve">
</t>
    </r>
    <r>
      <rPr>
        <sz val="9"/>
        <rFont val="Open Sans"/>
        <charset val="238"/>
      </rPr>
      <t xml:space="preserve">W przypadku projektów dotyczących zaopatrzenia w wodę do spożycia na obszarze kliku gmin jednocześnie lub realizowanych przez związki gmin, sposób oceny zostanie doprecyzowany w regulaminie wyboru projektów.
</t>
    </r>
  </si>
  <si>
    <t>nr kryterium</t>
  </si>
  <si>
    <t>Nr kryterium</t>
  </si>
  <si>
    <t>Czy Wnioskodawca nie jest przedsiębiorstwem w trudnej sytuacji w rozumieniu rozporządzenia Komisji (UE) nr 651/2014 uznającego niektóre rodzaje pomocy za zgodne z rynkiem wewnętrznym w zastosowaniu art. 107 i 108 Traktatu (Dz. Urz. UE 2014 L 187/1, z późn. zm.).
Wnioskodawca przedłożył oświadczenie o tym, że nie jest przedsiębiorstwem w trudnej sytuacji.
„Tak” oznacza „nie jest w trudnej sytuacji”, „nie” oznacza „jest w trudnej sytuacji”.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</si>
</sst>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51"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sz val="11"/>
      <color rgb="FFFF0000"/>
      <name val="Calibri"/>
      <family val="2"/>
      <charset val="238"/>
      <scheme val="minor"/>
    </font>
    <font>
      <b/>
      <sz val="14"/>
      <color theme="0"/>
      <name val="Open Sans"/>
      <charset val="238"/>
    </font>
    <font>
      <b/>
      <sz val="11"/>
      <name val="Open Sans"/>
      <charset val="238"/>
    </font>
    <font>
      <b/>
      <sz val="12"/>
      <color theme="1"/>
      <name val="Open Sans"/>
      <charset val="238"/>
    </font>
    <font>
      <b/>
      <sz val="11"/>
      <color theme="1"/>
      <name val="Open Sans"/>
      <charset val="238"/>
    </font>
    <font>
      <b/>
      <sz val="14"/>
      <color theme="1"/>
      <name val="Open Sans"/>
      <charset val="238"/>
    </font>
    <font>
      <sz val="11"/>
      <color theme="1"/>
      <name val="Open Sans"/>
      <charset val="238"/>
    </font>
    <font>
      <sz val="9"/>
      <color theme="1"/>
      <name val="Open Sans"/>
      <charset val="238"/>
    </font>
    <font>
      <sz val="9"/>
      <color rgb="FFFF0000"/>
      <name val="Open Sans"/>
      <charset val="238"/>
    </font>
    <font>
      <sz val="10"/>
      <color theme="1"/>
      <name val="Open Sans"/>
      <charset val="238"/>
    </font>
    <font>
      <sz val="9"/>
      <name val="Open Sans"/>
      <charset val="238"/>
    </font>
    <font>
      <sz val="11"/>
      <color rgb="FFFF0000"/>
      <name val="Open Sans"/>
      <charset val="238"/>
    </font>
    <font>
      <sz val="11"/>
      <color theme="1"/>
      <name val="Open Sans"/>
      <family val="2"/>
    </font>
    <font>
      <b/>
      <sz val="14"/>
      <color theme="0"/>
      <name val="Open Sans"/>
      <family val="2"/>
    </font>
    <font>
      <b/>
      <sz val="11"/>
      <name val="Open Sans"/>
      <family val="2"/>
    </font>
    <font>
      <b/>
      <sz val="12"/>
      <color theme="1"/>
      <name val="Open Sans"/>
      <family val="2"/>
    </font>
    <font>
      <b/>
      <sz val="11"/>
      <color theme="1"/>
      <name val="Open Sans"/>
      <family val="2"/>
    </font>
    <font>
      <sz val="10"/>
      <color theme="1"/>
      <name val="Open Sans"/>
      <family val="2"/>
    </font>
    <font>
      <b/>
      <sz val="10"/>
      <name val="Open Sans"/>
      <family val="2"/>
    </font>
    <font>
      <sz val="8"/>
      <name val="Open Sans"/>
      <family val="2"/>
    </font>
    <font>
      <sz val="12"/>
      <name val="Open Sans"/>
      <family val="2"/>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433">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24" fillId="0" borderId="3" xfId="0" applyFont="1" applyBorder="1" applyAlignment="1">
      <alignment horizontal="center" vertical="center" wrapText="1"/>
    </xf>
    <xf numFmtId="0" fontId="24" fillId="0" borderId="29" xfId="0" applyFont="1" applyBorder="1"/>
    <xf numFmtId="0" fontId="24"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6" fillId="0" borderId="10" xfId="0" applyFont="1" applyBorder="1" applyAlignment="1">
      <alignment horizontal="left" vertical="top" wrapText="1"/>
    </xf>
    <xf numFmtId="0" fontId="26"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7" fillId="6" borderId="10" xfId="0" applyFont="1" applyFill="1" applyBorder="1" applyAlignment="1">
      <alignment horizontal="center" vertical="center" wrapText="1"/>
    </xf>
    <xf numFmtId="0" fontId="30" fillId="0" borderId="0" xfId="0" applyFont="1"/>
    <xf numFmtId="0" fontId="34" fillId="5" borderId="33" xfId="0" applyFont="1" applyFill="1" applyBorder="1" applyAlignment="1">
      <alignment horizontal="center" vertical="center" wrapText="1"/>
    </xf>
    <xf numFmtId="0" fontId="33" fillId="5" borderId="25" xfId="0" applyFont="1" applyFill="1" applyBorder="1" applyAlignment="1">
      <alignment horizontal="center" vertical="center" wrapText="1"/>
    </xf>
    <xf numFmtId="0" fontId="35" fillId="5" borderId="26" xfId="0" applyFont="1" applyFill="1" applyBorder="1" applyAlignment="1">
      <alignment horizontal="center" vertical="center"/>
    </xf>
    <xf numFmtId="0" fontId="34" fillId="5" borderId="32" xfId="0" applyFont="1" applyFill="1" applyBorder="1" applyAlignment="1">
      <alignment horizontal="center" vertical="center"/>
    </xf>
    <xf numFmtId="0" fontId="34" fillId="6" borderId="31" xfId="0" applyFont="1" applyFill="1" applyBorder="1" applyAlignment="1">
      <alignment vertical="center" wrapText="1"/>
    </xf>
    <xf numFmtId="0" fontId="37" fillId="5" borderId="37" xfId="0" applyFont="1" applyFill="1" applyBorder="1" applyAlignment="1">
      <alignment horizontal="center" vertical="center"/>
    </xf>
    <xf numFmtId="0" fontId="36" fillId="0" borderId="10" xfId="0" applyFont="1" applyBorder="1" applyAlignment="1">
      <alignment horizontal="center" vertical="center"/>
    </xf>
    <xf numFmtId="0" fontId="36" fillId="0" borderId="29" xfId="0" applyFont="1" applyBorder="1"/>
    <xf numFmtId="0" fontId="37" fillId="5" borderId="33" xfId="0" applyFont="1" applyFill="1" applyBorder="1" applyAlignment="1">
      <alignment horizontal="center" vertical="center"/>
    </xf>
    <xf numFmtId="0" fontId="36" fillId="0" borderId="25" xfId="0" applyFont="1" applyBorder="1" applyAlignment="1">
      <alignment horizontal="center" vertical="center"/>
    </xf>
    <xf numFmtId="0" fontId="37" fillId="5" borderId="60" xfId="0" applyFont="1" applyFill="1" applyBorder="1" applyAlignment="1">
      <alignment horizontal="center" vertical="center"/>
    </xf>
    <xf numFmtId="0" fontId="36" fillId="0" borderId="48" xfId="0" applyFont="1" applyBorder="1"/>
    <xf numFmtId="0" fontId="36" fillId="5" borderId="37" xfId="0" applyFont="1" applyFill="1" applyBorder="1" applyAlignment="1">
      <alignment horizontal="center" vertical="center"/>
    </xf>
    <xf numFmtId="0" fontId="36" fillId="5" borderId="40" xfId="0" applyFont="1" applyFill="1" applyBorder="1" applyAlignment="1">
      <alignment horizontal="center" vertical="center"/>
    </xf>
    <xf numFmtId="0" fontId="36" fillId="0" borderId="41" xfId="0" applyFont="1" applyBorder="1"/>
    <xf numFmtId="0" fontId="36" fillId="0" borderId="0" xfId="0" applyFont="1" applyAlignment="1">
      <alignment horizontal="center"/>
    </xf>
    <xf numFmtId="0" fontId="36" fillId="0" borderId="0" xfId="0" applyFont="1"/>
    <xf numFmtId="0" fontId="36" fillId="0" borderId="10" xfId="0" applyFont="1" applyBorder="1" applyAlignment="1">
      <alignment horizontal="center" vertical="center" wrapText="1"/>
    </xf>
    <xf numFmtId="0" fontId="34" fillId="6" borderId="39" xfId="0" applyFont="1" applyFill="1" applyBorder="1" applyAlignment="1">
      <alignment vertical="center" wrapText="1"/>
    </xf>
    <xf numFmtId="0" fontId="34" fillId="6" borderId="30" xfId="0" applyFont="1" applyFill="1" applyBorder="1" applyAlignment="1">
      <alignment horizontal="center" vertical="center" wrapText="1"/>
    </xf>
    <xf numFmtId="0" fontId="34" fillId="0" borderId="42" xfId="0" applyFont="1" applyBorder="1" applyAlignment="1">
      <alignment vertical="center"/>
    </xf>
    <xf numFmtId="0" fontId="34" fillId="0" borderId="64" xfId="0" applyFont="1" applyBorder="1" applyAlignment="1">
      <alignment vertical="center"/>
    </xf>
    <xf numFmtId="0" fontId="36" fillId="0" borderId="25" xfId="0" applyFont="1" applyBorder="1" applyAlignment="1">
      <alignment horizontal="center" vertical="center" wrapText="1"/>
    </xf>
    <xf numFmtId="0" fontId="34" fillId="5" borderId="34" xfId="0" applyFont="1" applyFill="1" applyBorder="1" applyAlignment="1">
      <alignment horizontal="center" vertical="center" wrapText="1"/>
    </xf>
    <xf numFmtId="0" fontId="35" fillId="5" borderId="46" xfId="0" applyFont="1" applyFill="1" applyBorder="1" applyAlignment="1">
      <alignment horizontal="center" vertical="center"/>
    </xf>
    <xf numFmtId="0" fontId="34" fillId="5" borderId="37" xfId="0" applyFont="1" applyFill="1" applyBorder="1" applyAlignment="1">
      <alignment horizontal="center" vertical="center"/>
    </xf>
    <xf numFmtId="0" fontId="34" fillId="6" borderId="29" xfId="0" applyFont="1" applyFill="1" applyBorder="1" applyAlignment="1">
      <alignment horizontal="left" vertical="center" wrapText="1"/>
    </xf>
    <xf numFmtId="0" fontId="41" fillId="0" borderId="0" xfId="0" applyFont="1"/>
    <xf numFmtId="0" fontId="34" fillId="0" borderId="29" xfId="0" applyFont="1" applyBorder="1" applyAlignment="1">
      <alignment horizontal="left" vertical="center" wrapText="1"/>
    </xf>
    <xf numFmtId="0" fontId="34" fillId="4" borderId="29" xfId="0" applyFont="1" applyFill="1" applyBorder="1" applyAlignment="1">
      <alignment horizontal="left" vertical="center" wrapText="1"/>
    </xf>
    <xf numFmtId="0" fontId="34" fillId="0" borderId="26" xfId="0" applyFont="1" applyBorder="1" applyAlignment="1">
      <alignment horizontal="left" vertical="center" wrapText="1"/>
    </xf>
    <xf numFmtId="0" fontId="34" fillId="5" borderId="36" xfId="0" applyFont="1" applyFill="1" applyBorder="1" applyAlignment="1">
      <alignment horizontal="center" vertical="center"/>
    </xf>
    <xf numFmtId="0" fontId="36" fillId="0" borderId="29" xfId="0" applyFont="1" applyBorder="1" applyAlignment="1">
      <alignment vertical="center"/>
    </xf>
    <xf numFmtId="0" fontId="37" fillId="5" borderId="40" xfId="0" applyFont="1" applyFill="1" applyBorder="1" applyAlignment="1">
      <alignment horizontal="center" vertical="center"/>
    </xf>
    <xf numFmtId="0" fontId="36" fillId="0" borderId="41" xfId="0" applyFont="1" applyBorder="1" applyAlignment="1">
      <alignment vertical="center"/>
    </xf>
    <xf numFmtId="0" fontId="36" fillId="0" borderId="26" xfId="0" applyFont="1" applyBorder="1" applyAlignment="1">
      <alignment vertical="center"/>
    </xf>
    <xf numFmtId="0" fontId="38" fillId="0" borderId="29" xfId="0" applyFont="1" applyBorder="1" applyAlignment="1">
      <alignment vertical="center" wrapText="1"/>
    </xf>
    <xf numFmtId="0" fontId="38" fillId="0" borderId="26" xfId="0" applyFont="1" applyBorder="1" applyAlignment="1">
      <alignment vertical="center" wrapText="1"/>
    </xf>
    <xf numFmtId="0" fontId="34" fillId="6" borderId="10" xfId="0" applyFont="1" applyFill="1" applyBorder="1" applyAlignment="1">
      <alignment horizontal="center" vertical="center"/>
    </xf>
    <xf numFmtId="0" fontId="34" fillId="6" borderId="15" xfId="0" applyFont="1" applyFill="1" applyBorder="1" applyAlignment="1">
      <alignment horizontal="center" vertical="center"/>
    </xf>
    <xf numFmtId="0" fontId="34" fillId="6" borderId="25" xfId="0" applyFont="1" applyFill="1" applyBorder="1" applyAlignment="1">
      <alignment horizontal="center" vertical="center"/>
    </xf>
    <xf numFmtId="0" fontId="36" fillId="5" borderId="36" xfId="0" applyFont="1" applyFill="1" applyBorder="1" applyAlignment="1">
      <alignment horizontal="center" vertical="center"/>
    </xf>
    <xf numFmtId="0" fontId="34" fillId="6" borderId="14" xfId="0" applyFont="1" applyFill="1" applyBorder="1" applyAlignment="1">
      <alignment horizontal="center" vertical="center"/>
    </xf>
    <xf numFmtId="0" fontId="36" fillId="0" borderId="56" xfId="0" applyFont="1" applyBorder="1" applyAlignment="1">
      <alignment vertical="center"/>
    </xf>
    <xf numFmtId="0" fontId="42" fillId="0" borderId="0" xfId="0" applyFont="1"/>
    <xf numFmtId="0" fontId="42" fillId="0" borderId="0" xfId="0" applyFont="1" applyAlignment="1">
      <alignment horizontal="center" vertical="center"/>
    </xf>
    <xf numFmtId="0" fontId="47" fillId="0" borderId="46" xfId="0" applyFont="1" applyBorder="1" applyAlignment="1">
      <alignment vertical="center" wrapText="1"/>
    </xf>
    <xf numFmtId="0" fontId="42" fillId="0" borderId="25" xfId="0" applyFont="1" applyBorder="1" applyAlignment="1">
      <alignment horizontal="center" vertical="center"/>
    </xf>
    <xf numFmtId="0" fontId="47" fillId="0" borderId="26" xfId="0" applyFont="1" applyBorder="1" applyAlignment="1">
      <alignment vertical="center" wrapText="1"/>
    </xf>
    <xf numFmtId="0" fontId="44" fillId="3" borderId="37" xfId="0" applyFont="1" applyFill="1" applyBorder="1" applyAlignment="1">
      <alignment horizontal="center" vertical="center" wrapText="1"/>
    </xf>
    <xf numFmtId="0" fontId="44" fillId="3" borderId="29" xfId="0" applyFont="1" applyFill="1" applyBorder="1" applyAlignment="1">
      <alignment horizontal="center" vertical="center" wrapText="1"/>
    </xf>
    <xf numFmtId="0" fontId="45" fillId="4" borderId="11" xfId="0" applyFont="1" applyFill="1" applyBorder="1" applyAlignment="1">
      <alignment horizontal="left" vertical="center" wrapText="1"/>
    </xf>
    <xf numFmtId="0" fontId="45" fillId="4" borderId="30" xfId="0" applyFont="1" applyFill="1" applyBorder="1" applyAlignment="1">
      <alignment horizontal="left" vertical="center" wrapText="1"/>
    </xf>
    <xf numFmtId="0" fontId="45" fillId="4" borderId="31" xfId="0" applyFont="1" applyFill="1" applyBorder="1" applyAlignment="1">
      <alignment horizontal="left" vertical="center" wrapText="1"/>
    </xf>
    <xf numFmtId="0" fontId="44" fillId="3" borderId="33" xfId="0" applyFont="1" applyFill="1" applyBorder="1" applyAlignment="1">
      <alignment horizontal="center" vertical="center" wrapText="1"/>
    </xf>
    <xf numFmtId="0" fontId="44" fillId="3" borderId="26" xfId="0" applyFont="1" applyFill="1" applyBorder="1" applyAlignment="1">
      <alignment horizontal="center" vertical="center" wrapText="1"/>
    </xf>
    <xf numFmtId="0" fontId="44" fillId="3" borderId="32" xfId="0" applyFont="1" applyFill="1" applyBorder="1" applyAlignment="1">
      <alignment horizontal="center" vertical="center" wrapText="1"/>
    </xf>
    <xf numFmtId="0" fontId="44" fillId="3" borderId="31" xfId="0" applyFont="1" applyFill="1" applyBorder="1" applyAlignment="1">
      <alignment horizontal="center" vertical="center" wrapText="1"/>
    </xf>
    <xf numFmtId="0" fontId="45" fillId="4" borderId="52" xfId="0" applyFont="1" applyFill="1" applyBorder="1" applyAlignment="1">
      <alignment horizontal="left" vertical="center" wrapText="1"/>
    </xf>
    <xf numFmtId="0" fontId="45" fillId="4" borderId="20" xfId="0" applyFont="1" applyFill="1" applyBorder="1" applyAlignment="1">
      <alignment horizontal="left" vertical="center" wrapText="1"/>
    </xf>
    <xf numFmtId="0" fontId="45" fillId="4" borderId="53" xfId="0" applyFont="1" applyFill="1" applyBorder="1" applyAlignment="1">
      <alignment horizontal="left" vertical="center" wrapText="1"/>
    </xf>
    <xf numFmtId="0" fontId="43" fillId="2" borderId="27" xfId="0" applyFont="1" applyFill="1" applyBorder="1" applyAlignment="1">
      <alignment horizontal="center" vertical="center" wrapText="1"/>
    </xf>
    <xf numFmtId="0" fontId="43" fillId="2" borderId="28" xfId="0" applyFont="1" applyFill="1" applyBorder="1" applyAlignment="1">
      <alignment horizontal="center" vertical="center"/>
    </xf>
    <xf numFmtId="0" fontId="43" fillId="2" borderId="55" xfId="0" applyFont="1" applyFill="1" applyBorder="1" applyAlignment="1">
      <alignment horizontal="center" vertical="center"/>
    </xf>
    <xf numFmtId="0" fontId="45" fillId="4" borderId="3" xfId="0" applyFont="1" applyFill="1" applyBorder="1" applyAlignment="1">
      <alignment horizontal="left" vertical="center" wrapText="1"/>
    </xf>
    <xf numFmtId="0" fontId="45" fillId="4" borderId="10" xfId="0" applyFont="1" applyFill="1" applyBorder="1" applyAlignment="1">
      <alignment horizontal="left" vertical="center" wrapText="1"/>
    </xf>
    <xf numFmtId="0" fontId="45" fillId="4" borderId="29" xfId="0" applyFont="1" applyFill="1" applyBorder="1" applyAlignment="1">
      <alignment horizontal="left" vertical="center" wrapText="1"/>
    </xf>
    <xf numFmtId="0" fontId="49" fillId="5" borderId="30" xfId="0" applyFont="1" applyFill="1" applyBorder="1" applyAlignment="1">
      <alignment horizontal="left" vertical="center" wrapText="1"/>
    </xf>
    <xf numFmtId="0" fontId="48" fillId="5" borderId="27" xfId="0" applyFont="1" applyFill="1" applyBorder="1" applyAlignment="1">
      <alignment horizontal="center" vertical="center" wrapText="1"/>
    </xf>
    <xf numFmtId="0" fontId="48" fillId="5" borderId="28" xfId="0" applyFont="1" applyFill="1" applyBorder="1" applyAlignment="1">
      <alignment horizontal="center" vertical="center" wrapText="1"/>
    </xf>
    <xf numFmtId="0" fontId="48" fillId="5" borderId="22" xfId="0" applyFont="1" applyFill="1" applyBorder="1" applyAlignment="1">
      <alignment horizontal="center" vertical="center" wrapText="1"/>
    </xf>
    <xf numFmtId="0" fontId="48" fillId="5" borderId="0" xfId="0" applyFont="1" applyFill="1" applyAlignment="1">
      <alignment horizontal="center" vertical="center" wrapText="1"/>
    </xf>
    <xf numFmtId="0" fontId="48" fillId="5" borderId="23" xfId="0" applyFont="1" applyFill="1" applyBorder="1" applyAlignment="1">
      <alignment horizontal="center" vertical="center" wrapText="1"/>
    </xf>
    <xf numFmtId="0" fontId="48" fillId="5" borderId="24" xfId="0" applyFont="1" applyFill="1" applyBorder="1" applyAlignment="1">
      <alignment horizontal="center" vertical="center" wrapText="1"/>
    </xf>
    <xf numFmtId="0" fontId="42" fillId="0" borderId="30" xfId="0" applyFont="1" applyBorder="1" applyAlignment="1">
      <alignment horizontal="center" vertical="center" wrapText="1"/>
    </xf>
    <xf numFmtId="0" fontId="42" fillId="0" borderId="31" xfId="0" applyFont="1" applyBorder="1" applyAlignment="1">
      <alignment horizontal="center" vertical="center" wrapText="1"/>
    </xf>
    <xf numFmtId="0" fontId="46" fillId="0" borderId="33" xfId="0" applyFont="1" applyBorder="1" applyAlignment="1">
      <alignment horizontal="left" vertical="center"/>
    </xf>
    <xf numFmtId="0" fontId="46" fillId="0" borderId="25" xfId="0" applyFont="1" applyBorder="1" applyAlignment="1">
      <alignment horizontal="left" vertical="center"/>
    </xf>
    <xf numFmtId="0" fontId="43" fillId="2" borderId="23" xfId="0" applyFont="1" applyFill="1" applyBorder="1" applyAlignment="1">
      <alignment horizontal="center" vertical="center" wrapText="1"/>
    </xf>
    <xf numFmtId="0" fontId="43" fillId="2" borderId="24" xfId="0" applyFont="1" applyFill="1" applyBorder="1" applyAlignment="1">
      <alignment horizontal="center" vertical="center" wrapText="1"/>
    </xf>
    <xf numFmtId="0" fontId="43" fillId="2" borderId="54" xfId="0" applyFont="1" applyFill="1" applyBorder="1" applyAlignment="1">
      <alignment horizontal="center" vertical="center" wrapText="1"/>
    </xf>
    <xf numFmtId="0" fontId="46" fillId="0" borderId="36" xfId="0" applyFont="1" applyBorder="1" applyAlignment="1">
      <alignment horizontal="left" vertical="center" wrapText="1"/>
    </xf>
    <xf numFmtId="0" fontId="46" fillId="0" borderId="15" xfId="0" applyFont="1" applyBorder="1" applyAlignment="1">
      <alignment horizontal="left" vertical="center" wrapText="1"/>
    </xf>
    <xf numFmtId="0" fontId="42" fillId="0" borderId="10" xfId="0" applyFont="1" applyBorder="1" applyAlignment="1">
      <alignment horizontal="center" vertical="center" wrapText="1"/>
    </xf>
    <xf numFmtId="0" fontId="42" fillId="0" borderId="29" xfId="0" applyFont="1" applyBorder="1" applyAlignment="1">
      <alignment horizontal="center" vertical="center" wrapText="1"/>
    </xf>
    <xf numFmtId="0" fontId="42" fillId="0" borderId="25" xfId="0" applyFont="1" applyBorder="1" applyAlignment="1">
      <alignment horizontal="center" vertical="center" wrapText="1"/>
    </xf>
    <xf numFmtId="0" fontId="42" fillId="0" borderId="26"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56" xfId="0" applyFont="1" applyBorder="1" applyAlignment="1">
      <alignment horizontal="center" vertical="center" wrapText="1"/>
    </xf>
    <xf numFmtId="0" fontId="50" fillId="0" borderId="25" xfId="0" applyFont="1" applyBorder="1" applyAlignment="1">
      <alignment horizontal="center" vertical="center" wrapText="1"/>
    </xf>
    <xf numFmtId="0" fontId="50" fillId="0" borderId="26" xfId="0" applyFont="1" applyBorder="1" applyAlignment="1">
      <alignment horizontal="center" vertical="center" wrapText="1"/>
    </xf>
    <xf numFmtId="0" fontId="49" fillId="5" borderId="10" xfId="0" applyFont="1" applyFill="1" applyBorder="1" applyAlignment="1">
      <alignment horizontal="left" vertical="center" wrapText="1"/>
    </xf>
    <xf numFmtId="0" fontId="49" fillId="5" borderId="25" xfId="0" applyFont="1" applyFill="1" applyBorder="1" applyAlignment="1">
      <alignment horizontal="left" vertical="center" wrapText="1"/>
    </xf>
    <xf numFmtId="0" fontId="49" fillId="5" borderId="15" xfId="0" applyFont="1" applyFill="1" applyBorder="1" applyAlignment="1">
      <alignment horizontal="left" vertical="center" wrapText="1"/>
    </xf>
    <xf numFmtId="0" fontId="36" fillId="0" borderId="22" xfId="0" applyFont="1" applyBorder="1" applyAlignment="1">
      <alignment horizontal="center" wrapText="1"/>
    </xf>
    <xf numFmtId="0" fontId="36" fillId="0" borderId="0" xfId="0" applyFont="1" applyAlignment="1">
      <alignment horizontal="center" wrapText="1"/>
    </xf>
    <xf numFmtId="0" fontId="31" fillId="2" borderId="38" xfId="0" applyFont="1" applyFill="1" applyBorder="1" applyAlignment="1">
      <alignment horizontal="center" vertical="center" wrapText="1"/>
    </xf>
    <xf numFmtId="0" fontId="31" fillId="2" borderId="9" xfId="0" applyFont="1" applyFill="1" applyBorder="1" applyAlignment="1">
      <alignment horizontal="center" vertical="center" wrapText="1"/>
    </xf>
    <xf numFmtId="0" fontId="31" fillId="2" borderId="39" xfId="0" applyFont="1" applyFill="1" applyBorder="1" applyAlignment="1">
      <alignment horizontal="center" vertical="center" wrapText="1"/>
    </xf>
    <xf numFmtId="0" fontId="39" fillId="0" borderId="57" xfId="0" applyFont="1" applyBorder="1" applyAlignment="1">
      <alignment horizontal="left" vertical="center" wrapText="1"/>
    </xf>
    <xf numFmtId="0" fontId="39" fillId="0" borderId="4" xfId="0" applyFont="1" applyBorder="1" applyAlignment="1">
      <alignment horizontal="left" vertical="center" wrapText="1"/>
    </xf>
    <xf numFmtId="0" fontId="39" fillId="0" borderId="61" xfId="0" applyFont="1" applyBorder="1" applyAlignment="1">
      <alignment horizontal="left" vertical="center" wrapText="1"/>
    </xf>
    <xf numFmtId="0" fontId="34" fillId="0" borderId="13" xfId="0" applyFont="1" applyBorder="1" applyAlignment="1">
      <alignment horizontal="center" vertical="center"/>
    </xf>
    <xf numFmtId="0" fontId="34" fillId="0" borderId="7" xfId="0" applyFont="1" applyBorder="1" applyAlignment="1">
      <alignment horizontal="center" vertical="center"/>
    </xf>
    <xf numFmtId="0" fontId="34" fillId="0" borderId="6" xfId="0" applyFont="1" applyBorder="1" applyAlignment="1">
      <alignment horizontal="center" vertical="center"/>
    </xf>
    <xf numFmtId="0" fontId="34" fillId="6" borderId="46" xfId="0" applyFont="1" applyFill="1" applyBorder="1" applyAlignment="1">
      <alignment horizontal="center" vertical="center" wrapText="1"/>
    </xf>
    <xf numFmtId="0" fontId="34" fillId="6" borderId="47" xfId="0" applyFont="1" applyFill="1" applyBorder="1" applyAlignment="1">
      <alignment horizontal="center" vertical="center" wrapText="1"/>
    </xf>
    <xf numFmtId="0" fontId="37" fillId="0" borderId="19" xfId="0" applyFont="1" applyBorder="1" applyAlignment="1">
      <alignment horizontal="left" vertical="center" wrapText="1"/>
    </xf>
    <xf numFmtId="0" fontId="37" fillId="0" borderId="20" xfId="0" applyFont="1" applyBorder="1" applyAlignment="1">
      <alignment horizontal="left" vertical="center" wrapText="1"/>
    </xf>
    <xf numFmtId="0" fontId="37" fillId="0" borderId="21" xfId="0" applyFont="1" applyBorder="1" applyAlignment="1">
      <alignment horizontal="left" vertical="center" wrapText="1"/>
    </xf>
    <xf numFmtId="0" fontId="34" fillId="6" borderId="8" xfId="0" applyFont="1" applyFill="1" applyBorder="1" applyAlignment="1">
      <alignment horizontal="left" vertical="center" wrapText="1"/>
    </xf>
    <xf numFmtId="0" fontId="34" fillId="6" borderId="9" xfId="0" applyFont="1" applyFill="1" applyBorder="1" applyAlignment="1">
      <alignment horizontal="left" vertical="center" wrapText="1"/>
    </xf>
    <xf numFmtId="0" fontId="34" fillId="6" borderId="11" xfId="0" applyFont="1" applyFill="1" applyBorder="1" applyAlignment="1">
      <alignment horizontal="left" vertical="center" wrapText="1"/>
    </xf>
    <xf numFmtId="0" fontId="34" fillId="6" borderId="34" xfId="0" applyFont="1" applyFill="1" applyBorder="1" applyAlignment="1">
      <alignment horizontal="center" vertical="center"/>
    </xf>
    <xf numFmtId="0" fontId="34" fillId="6" borderId="35" xfId="0" applyFont="1" applyFill="1" applyBorder="1" applyAlignment="1">
      <alignment horizontal="center" vertical="center"/>
    </xf>
    <xf numFmtId="0" fontId="37" fillId="0" borderId="1" xfId="0" applyFont="1" applyBorder="1" applyAlignment="1">
      <alignment horizontal="left" vertical="center" wrapText="1"/>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4" fillId="6" borderId="48" xfId="0" applyFont="1" applyFill="1" applyBorder="1" applyAlignment="1">
      <alignment horizontal="center" vertical="center" wrapText="1"/>
    </xf>
    <xf numFmtId="0" fontId="40" fillId="0" borderId="19" xfId="0" applyFont="1" applyBorder="1" applyAlignment="1">
      <alignment horizontal="left" vertical="center" wrapText="1"/>
    </xf>
    <xf numFmtId="0" fontId="40" fillId="0" borderId="20" xfId="0" applyFont="1" applyBorder="1" applyAlignment="1">
      <alignment horizontal="left" vertical="center" wrapText="1"/>
    </xf>
    <xf numFmtId="0" fontId="40" fillId="0" borderId="21" xfId="0" applyFont="1" applyBorder="1" applyAlignment="1">
      <alignment horizontal="left" vertical="center" wrapText="1"/>
    </xf>
    <xf numFmtId="0" fontId="34" fillId="5" borderId="32" xfId="0" applyFont="1" applyFill="1" applyBorder="1" applyAlignment="1">
      <alignment horizontal="center" vertical="center"/>
    </xf>
    <xf numFmtId="0" fontId="34" fillId="5" borderId="33" xfId="0" applyFont="1" applyFill="1" applyBorder="1" applyAlignment="1">
      <alignment horizontal="center" vertical="center"/>
    </xf>
    <xf numFmtId="0" fontId="34" fillId="6" borderId="57" xfId="0" applyFont="1" applyFill="1" applyBorder="1" applyAlignment="1">
      <alignment horizontal="left" vertical="center" wrapText="1"/>
    </xf>
    <xf numFmtId="0" fontId="34" fillId="6" borderId="4" xfId="0" applyFont="1" applyFill="1" applyBorder="1" applyAlignment="1">
      <alignment horizontal="left" vertical="center" wrapText="1"/>
    </xf>
    <xf numFmtId="0" fontId="37" fillId="6" borderId="1" xfId="0" applyFont="1" applyFill="1" applyBorder="1" applyAlignment="1">
      <alignment horizontal="left" vertical="center" wrapText="1"/>
    </xf>
    <xf numFmtId="0" fontId="37" fillId="6" borderId="2" xfId="0" applyFont="1" applyFill="1" applyBorder="1" applyAlignment="1">
      <alignment horizontal="left" vertical="center" wrapText="1"/>
    </xf>
    <xf numFmtId="0" fontId="37" fillId="6" borderId="3" xfId="0" applyFont="1" applyFill="1" applyBorder="1" applyAlignment="1">
      <alignment horizontal="left" vertical="center" wrapText="1"/>
    </xf>
    <xf numFmtId="0" fontId="37" fillId="6" borderId="19" xfId="0" applyFont="1" applyFill="1" applyBorder="1" applyAlignment="1">
      <alignment horizontal="left" vertical="center" wrapText="1"/>
    </xf>
    <xf numFmtId="0" fontId="37" fillId="6" borderId="20" xfId="0" applyFont="1" applyFill="1" applyBorder="1" applyAlignment="1">
      <alignment horizontal="left" vertical="center" wrapText="1"/>
    </xf>
    <xf numFmtId="0" fontId="37" fillId="6" borderId="21" xfId="0" applyFont="1" applyFill="1" applyBorder="1" applyAlignment="1">
      <alignment horizontal="left" vertical="center" wrapText="1"/>
    </xf>
    <xf numFmtId="0" fontId="37" fillId="0" borderId="10" xfId="0" applyFont="1" applyBorder="1" applyAlignment="1">
      <alignment horizontal="left" vertical="center" wrapText="1"/>
    </xf>
    <xf numFmtId="0" fontId="37" fillId="0" borderId="25" xfId="0" applyFont="1" applyBorder="1" applyAlignment="1">
      <alignment horizontal="left" vertical="center" wrapText="1"/>
    </xf>
    <xf numFmtId="0" fontId="34" fillId="5" borderId="60" xfId="0" applyFont="1" applyFill="1" applyBorder="1" applyAlignment="1">
      <alignment horizontal="center" vertical="center"/>
    </xf>
    <xf numFmtId="0" fontId="34" fillId="5" borderId="49" xfId="0" applyFont="1" applyFill="1" applyBorder="1" applyAlignment="1">
      <alignment horizontal="center" vertical="center"/>
    </xf>
    <xf numFmtId="0" fontId="34" fillId="6" borderId="30" xfId="0" applyFont="1" applyFill="1" applyBorder="1" applyAlignment="1">
      <alignment horizontal="left" vertical="center" wrapText="1"/>
    </xf>
    <xf numFmtId="0" fontId="37" fillId="0" borderId="17" xfId="0" applyFont="1" applyBorder="1" applyAlignment="1">
      <alignment horizontal="left" vertical="center" wrapText="1"/>
    </xf>
    <xf numFmtId="0" fontId="37" fillId="0" borderId="16" xfId="0" applyFont="1" applyBorder="1" applyAlignment="1">
      <alignment horizontal="left" vertical="center" wrapText="1"/>
    </xf>
    <xf numFmtId="0" fontId="37" fillId="0" borderId="18" xfId="0" applyFont="1" applyBorder="1" applyAlignment="1">
      <alignment horizontal="left" vertical="center" wrapText="1"/>
    </xf>
    <xf numFmtId="0" fontId="34" fillId="6" borderId="30" xfId="0" applyFont="1" applyFill="1" applyBorder="1" applyAlignment="1">
      <alignment horizontal="left" vertical="center"/>
    </xf>
    <xf numFmtId="0" fontId="34" fillId="6" borderId="15" xfId="0" applyFont="1" applyFill="1" applyBorder="1" applyAlignment="1">
      <alignment horizontal="left" vertical="center" wrapText="1"/>
    </xf>
    <xf numFmtId="0" fontId="40" fillId="0" borderId="10" xfId="0" applyFont="1" applyBorder="1" applyAlignment="1">
      <alignment horizontal="left" vertical="center" wrapText="1"/>
    </xf>
    <xf numFmtId="0" fontId="31" fillId="2" borderId="23" xfId="0" applyFont="1" applyFill="1" applyBorder="1" applyAlignment="1">
      <alignment horizontal="center" vertical="center" wrapText="1"/>
    </xf>
    <xf numFmtId="0" fontId="31" fillId="2" borderId="24" xfId="0" applyFont="1" applyFill="1" applyBorder="1" applyAlignment="1">
      <alignment horizontal="center" vertical="center"/>
    </xf>
    <xf numFmtId="0" fontId="31" fillId="2" borderId="54" xfId="0" applyFont="1" applyFill="1" applyBorder="1" applyAlignment="1">
      <alignment horizontal="center" vertical="center"/>
    </xf>
    <xf numFmtId="0" fontId="32" fillId="5" borderId="43" xfId="0" applyFont="1" applyFill="1" applyBorder="1" applyAlignment="1">
      <alignment horizontal="center" vertical="center" wrapText="1"/>
    </xf>
    <xf numFmtId="0" fontId="32" fillId="5" borderId="28" xfId="0" applyFont="1" applyFill="1" applyBorder="1" applyAlignment="1">
      <alignment horizontal="center" vertical="center" wrapText="1"/>
    </xf>
    <xf numFmtId="0" fontId="32" fillId="5" borderId="44" xfId="0" applyFont="1" applyFill="1" applyBorder="1" applyAlignment="1">
      <alignment horizontal="center" vertical="center" wrapText="1"/>
    </xf>
    <xf numFmtId="0" fontId="34" fillId="6" borderId="10" xfId="0" applyFont="1" applyFill="1" applyBorder="1" applyAlignment="1">
      <alignment horizontal="left" vertical="center" wrapText="1"/>
    </xf>
    <xf numFmtId="0" fontId="32" fillId="3" borderId="33" xfId="0" applyFont="1" applyFill="1" applyBorder="1" applyAlignment="1">
      <alignment horizontal="center" vertical="center" wrapText="1"/>
    </xf>
    <xf numFmtId="0" fontId="32" fillId="3" borderId="26" xfId="0" applyFont="1" applyFill="1" applyBorder="1" applyAlignment="1">
      <alignment horizontal="center" vertical="center" wrapText="1"/>
    </xf>
    <xf numFmtId="0" fontId="33" fillId="4" borderId="21" xfId="0" applyFont="1" applyFill="1" applyBorder="1" applyAlignment="1">
      <alignment horizontal="left" vertical="center" wrapText="1"/>
    </xf>
    <xf numFmtId="0" fontId="33" fillId="4" borderId="25" xfId="0" applyFont="1" applyFill="1" applyBorder="1" applyAlignment="1">
      <alignment horizontal="left" vertical="center" wrapText="1"/>
    </xf>
    <xf numFmtId="0" fontId="33" fillId="4" borderId="26" xfId="0" applyFont="1" applyFill="1" applyBorder="1" applyAlignment="1">
      <alignment horizontal="left" vertical="center" wrapText="1"/>
    </xf>
    <xf numFmtId="0" fontId="31" fillId="2" borderId="27" xfId="0" applyFont="1" applyFill="1" applyBorder="1" applyAlignment="1">
      <alignment horizontal="center" vertical="center" wrapText="1"/>
    </xf>
    <xf numFmtId="0" fontId="31" fillId="2" borderId="28" xfId="0" applyFont="1" applyFill="1" applyBorder="1" applyAlignment="1">
      <alignment horizontal="center" vertical="center" wrapText="1"/>
    </xf>
    <xf numFmtId="0" fontId="31" fillId="2" borderId="55" xfId="0" applyFont="1" applyFill="1" applyBorder="1" applyAlignment="1">
      <alignment horizontal="center" vertical="center" wrapText="1"/>
    </xf>
    <xf numFmtId="0" fontId="32" fillId="3" borderId="32" xfId="0" applyFont="1" applyFill="1" applyBorder="1" applyAlignment="1">
      <alignment horizontal="center" vertical="center" wrapText="1"/>
    </xf>
    <xf numFmtId="0" fontId="32" fillId="3" borderId="31" xfId="0" applyFont="1" applyFill="1" applyBorder="1" applyAlignment="1">
      <alignment horizontal="center" vertical="center" wrapText="1"/>
    </xf>
    <xf numFmtId="0" fontId="33" fillId="4" borderId="11" xfId="0" applyFont="1" applyFill="1" applyBorder="1" applyAlignment="1">
      <alignment horizontal="left" vertical="center" wrapText="1"/>
    </xf>
    <xf numFmtId="0" fontId="33" fillId="4" borderId="30" xfId="0" applyFont="1" applyFill="1" applyBorder="1" applyAlignment="1">
      <alignment horizontal="left" vertical="center" wrapText="1"/>
    </xf>
    <xf numFmtId="0" fontId="33" fillId="4" borderId="31" xfId="0" applyFont="1" applyFill="1" applyBorder="1" applyAlignment="1">
      <alignment horizontal="left" vertical="center" wrapText="1"/>
    </xf>
    <xf numFmtId="0" fontId="32" fillId="3" borderId="37" xfId="0" applyFont="1" applyFill="1" applyBorder="1" applyAlignment="1">
      <alignment horizontal="center" vertical="center" wrapText="1"/>
    </xf>
    <xf numFmtId="0" fontId="32" fillId="3" borderId="29" xfId="0" applyFont="1" applyFill="1" applyBorder="1" applyAlignment="1">
      <alignment horizontal="center" vertical="center" wrapText="1"/>
    </xf>
    <xf numFmtId="0" fontId="33" fillId="4" borderId="3" xfId="0" applyFont="1" applyFill="1" applyBorder="1" applyAlignment="1">
      <alignment horizontal="left" vertical="center" wrapText="1"/>
    </xf>
    <xf numFmtId="0" fontId="33" fillId="4" borderId="10" xfId="0" applyFont="1" applyFill="1" applyBorder="1" applyAlignment="1">
      <alignment horizontal="left" vertical="center" wrapText="1"/>
    </xf>
    <xf numFmtId="0" fontId="33" fillId="4" borderId="29" xfId="0" applyFont="1" applyFill="1" applyBorder="1" applyAlignment="1">
      <alignment horizontal="left" vertical="center" wrapText="1"/>
    </xf>
    <xf numFmtId="0" fontId="34" fillId="0" borderId="34" xfId="0" applyFont="1" applyBorder="1" applyAlignment="1">
      <alignment horizontal="center" vertical="center" wrapText="1"/>
    </xf>
    <xf numFmtId="0" fontId="34" fillId="0" borderId="35" xfId="0" applyFont="1" applyBorder="1" applyAlignment="1">
      <alignment horizontal="center" vertical="center" wrapText="1"/>
    </xf>
    <xf numFmtId="0" fontId="36" fillId="0" borderId="46" xfId="0" applyFont="1" applyBorder="1" applyAlignment="1">
      <alignment horizontal="center"/>
    </xf>
    <xf numFmtId="0" fontId="36" fillId="0" borderId="47" xfId="0" applyFont="1" applyBorder="1" applyAlignment="1">
      <alignment horizontal="center"/>
    </xf>
    <xf numFmtId="0" fontId="39" fillId="0" borderId="12" xfId="0" applyFont="1" applyBorder="1" applyAlignment="1">
      <alignment horizontal="left" vertical="center" wrapText="1"/>
    </xf>
    <xf numFmtId="0" fontId="37" fillId="0" borderId="10" xfId="0" applyFont="1" applyBorder="1" applyAlignment="1">
      <alignment horizontal="left" vertical="top" wrapText="1"/>
    </xf>
    <xf numFmtId="0" fontId="39" fillId="0" borderId="10" xfId="0" applyFont="1" applyBorder="1" applyAlignment="1">
      <alignment horizontal="left" vertical="center" wrapText="1"/>
    </xf>
    <xf numFmtId="0" fontId="31" fillId="2" borderId="51" xfId="0" applyFont="1" applyFill="1" applyBorder="1" applyAlignment="1">
      <alignment horizontal="center" vertical="center" wrapText="1"/>
    </xf>
    <xf numFmtId="0" fontId="31" fillId="2" borderId="4" xfId="0" applyFont="1" applyFill="1" applyBorder="1" applyAlignment="1">
      <alignment horizontal="center" vertical="center"/>
    </xf>
    <xf numFmtId="0" fontId="31" fillId="2" borderId="50" xfId="0" applyFont="1" applyFill="1" applyBorder="1" applyAlignment="1">
      <alignment horizontal="center" vertical="center"/>
    </xf>
    <xf numFmtId="0" fontId="32" fillId="5" borderId="19" xfId="0" applyFont="1" applyFill="1" applyBorder="1" applyAlignment="1">
      <alignment horizontal="center" vertical="center" wrapText="1"/>
    </xf>
    <xf numFmtId="0" fontId="32" fillId="5" borderId="20" xfId="0" applyFont="1" applyFill="1" applyBorder="1" applyAlignment="1">
      <alignment horizontal="center" vertical="center" wrapText="1"/>
    </xf>
    <xf numFmtId="0" fontId="32" fillId="5" borderId="21" xfId="0" applyFont="1" applyFill="1" applyBorder="1" applyAlignment="1">
      <alignment horizontal="center" vertical="center" wrapText="1"/>
    </xf>
    <xf numFmtId="0" fontId="40" fillId="4" borderId="10" xfId="0" applyFont="1" applyFill="1" applyBorder="1" applyAlignment="1">
      <alignment horizontal="left" vertical="top" wrapText="1"/>
    </xf>
    <xf numFmtId="0" fontId="37" fillId="0" borderId="25" xfId="0" applyFont="1" applyBorder="1" applyAlignment="1">
      <alignment horizontal="left" vertical="top" wrapText="1"/>
    </xf>
    <xf numFmtId="0" fontId="31" fillId="2" borderId="9" xfId="0" applyFont="1" applyFill="1" applyBorder="1" applyAlignment="1">
      <alignment horizontal="center" vertical="center"/>
    </xf>
    <xf numFmtId="0" fontId="31" fillId="2" borderId="39" xfId="0" applyFont="1" applyFill="1" applyBorder="1" applyAlignment="1">
      <alignment horizontal="center" vertical="center"/>
    </xf>
    <xf numFmtId="0" fontId="37" fillId="0" borderId="1" xfId="0" applyFont="1" applyBorder="1" applyAlignment="1">
      <alignment horizontal="left" vertical="top" wrapText="1"/>
    </xf>
    <xf numFmtId="0" fontId="37" fillId="0" borderId="2" xfId="0" applyFont="1" applyBorder="1" applyAlignment="1">
      <alignment horizontal="left" vertical="top" wrapText="1"/>
    </xf>
    <xf numFmtId="0" fontId="37" fillId="0" borderId="3" xfId="0" applyFont="1" applyBorder="1" applyAlignment="1">
      <alignment horizontal="left" vertical="top" wrapText="1"/>
    </xf>
    <xf numFmtId="0" fontId="37" fillId="0" borderId="19" xfId="0" applyFont="1" applyBorder="1" applyAlignment="1">
      <alignment horizontal="left" vertical="top" wrapText="1"/>
    </xf>
    <xf numFmtId="0" fontId="37" fillId="0" borderId="20" xfId="0" applyFont="1" applyBorder="1" applyAlignment="1">
      <alignment horizontal="left" vertical="top" wrapText="1"/>
    </xf>
    <xf numFmtId="0" fontId="37" fillId="0" borderId="21" xfId="0" applyFont="1" applyBorder="1" applyAlignment="1">
      <alignment horizontal="left" vertical="top" wrapText="1"/>
    </xf>
    <xf numFmtId="0" fontId="34" fillId="0" borderId="34" xfId="0" applyFont="1" applyBorder="1" applyAlignment="1">
      <alignment horizontal="center" vertical="center"/>
    </xf>
    <xf numFmtId="0" fontId="34" fillId="0" borderId="35" xfId="0" applyFont="1" applyBorder="1" applyAlignment="1">
      <alignment horizontal="center" vertical="center"/>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21" fillId="5" borderId="10" xfId="0" applyFont="1" applyFill="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21" fillId="5" borderId="25" xfId="0" applyFont="1" applyFill="1" applyBorder="1" applyAlignment="1">
      <alignment horizontal="left"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21" fillId="5" borderId="30"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7" fillId="0" borderId="1"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3" fillId="4" borderId="21" xfId="0" applyFont="1" applyFill="1" applyBorder="1" applyAlignment="1">
      <alignment horizontal="left" vertical="center"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0" fillId="5" borderId="32" xfId="0" applyFill="1" applyBorder="1" applyAlignment="1">
      <alignment horizontal="center" vertical="center"/>
    </xf>
    <xf numFmtId="0" fontId="1" fillId="6" borderId="30" xfId="0" applyFont="1" applyFill="1" applyBorder="1" applyAlignment="1">
      <alignment horizontal="left" vertical="center" wrapText="1"/>
    </xf>
    <xf numFmtId="0" fontId="1" fillId="6" borderId="31" xfId="0" applyFont="1" applyFill="1" applyBorder="1" applyAlignment="1">
      <alignment horizontal="left" vertical="center"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10" fillId="0" borderId="10" xfId="0" applyFont="1" applyBorder="1" applyAlignment="1">
      <alignment horizontal="left" vertical="top" wrapText="1"/>
    </xf>
    <xf numFmtId="0" fontId="7"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25" xfId="0" applyFont="1" applyBorder="1" applyAlignment="1">
      <alignment horizontal="left" vertical="center" wrapText="1"/>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8" fillId="0" borderId="19"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29" fillId="0" borderId="62" xfId="0" applyFont="1" applyBorder="1" applyAlignment="1">
      <alignment horizontal="left" wrapText="1"/>
    </xf>
    <xf numFmtId="0" fontId="29" fillId="0" borderId="0" xfId="0" applyFont="1" applyAlignment="1">
      <alignment horizontal="left" wrapText="1"/>
    </xf>
    <xf numFmtId="0" fontId="29" fillId="0" borderId="63" xfId="0" applyFont="1" applyBorder="1" applyAlignment="1">
      <alignment horizontal="left"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7" fillId="0" borderId="1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cellXfs>
  <cellStyles count="2">
    <cellStyle name="Dziesiętny" xfId="1" builtinId="3"/>
    <cellStyle name="Normalny" xfId="0" builtinId="0"/>
  </cellStyles>
  <dxfs count="62">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dimension ref="B1:L22"/>
  <sheetViews>
    <sheetView tabSelected="1" view="pageBreakPreview" zoomScale="80" zoomScaleNormal="80" zoomScaleSheetLayoutView="80" workbookViewId="0">
      <selection activeCell="G18" sqref="G18:H18"/>
    </sheetView>
  </sheetViews>
  <sheetFormatPr defaultColWidth="8.77734375" defaultRowHeight="17.399999999999999" x14ac:dyDescent="0.45"/>
  <cols>
    <col min="1" max="2" width="8.77734375" style="113"/>
    <col min="3" max="3" width="34.5546875" style="113" customWidth="1"/>
    <col min="4" max="6" width="8.77734375" style="113"/>
    <col min="7" max="7" width="14.33203125" style="113" customWidth="1"/>
    <col min="8" max="8" width="40.109375" style="113" customWidth="1"/>
    <col min="9" max="16384" width="8.77734375" style="113"/>
  </cols>
  <sheetData>
    <row r="1" spans="2:12" ht="18" thickBot="1" x14ac:dyDescent="0.5"/>
    <row r="2" spans="2:12" ht="58.95" customHeight="1" thickBot="1" x14ac:dyDescent="0.5">
      <c r="B2" s="130" t="s">
        <v>0</v>
      </c>
      <c r="C2" s="131"/>
      <c r="D2" s="131"/>
      <c r="E2" s="131"/>
      <c r="F2" s="131"/>
      <c r="G2" s="131"/>
      <c r="H2" s="132"/>
    </row>
    <row r="3" spans="2:12" ht="31.95" customHeight="1" x14ac:dyDescent="0.45">
      <c r="B3" s="125" t="s">
        <v>1</v>
      </c>
      <c r="C3" s="126"/>
      <c r="D3" s="120" t="s">
        <v>271</v>
      </c>
      <c r="E3" s="121"/>
      <c r="F3" s="121"/>
      <c r="G3" s="121"/>
      <c r="H3" s="122"/>
    </row>
    <row r="4" spans="2:12" ht="31.95" customHeight="1" thickBot="1" x14ac:dyDescent="0.5">
      <c r="B4" s="118" t="s">
        <v>2</v>
      </c>
      <c r="C4" s="119"/>
      <c r="D4" s="133" t="s">
        <v>272</v>
      </c>
      <c r="E4" s="134"/>
      <c r="F4" s="134"/>
      <c r="G4" s="134"/>
      <c r="H4" s="135"/>
    </row>
    <row r="5" spans="2:12" ht="34.799999999999997" customHeight="1" x14ac:dyDescent="0.45">
      <c r="B5" s="118" t="s">
        <v>273</v>
      </c>
      <c r="C5" s="119"/>
      <c r="D5" s="120" t="s">
        <v>275</v>
      </c>
      <c r="E5" s="121"/>
      <c r="F5" s="121"/>
      <c r="G5" s="121"/>
      <c r="H5" s="122"/>
    </row>
    <row r="6" spans="2:12" ht="31.95" customHeight="1" thickBot="1" x14ac:dyDescent="0.5">
      <c r="B6" s="123" t="s">
        <v>274</v>
      </c>
      <c r="C6" s="124"/>
      <c r="D6" s="127" t="s">
        <v>270</v>
      </c>
      <c r="E6" s="128"/>
      <c r="F6" s="128"/>
      <c r="G6" s="128"/>
      <c r="H6" s="129"/>
    </row>
    <row r="7" spans="2:12" ht="31.95" customHeight="1" thickBot="1" x14ac:dyDescent="0.5">
      <c r="B7" s="125" t="s">
        <v>5</v>
      </c>
      <c r="C7" s="126"/>
      <c r="D7" s="120" t="s">
        <v>285</v>
      </c>
      <c r="E7" s="121"/>
      <c r="F7" s="121"/>
      <c r="G7" s="121"/>
      <c r="H7" s="122"/>
    </row>
    <row r="8" spans="2:12" ht="31.95" customHeight="1" thickBot="1" x14ac:dyDescent="0.5">
      <c r="B8" s="118" t="s">
        <v>6</v>
      </c>
      <c r="C8" s="119"/>
      <c r="D8" s="120" t="s">
        <v>285</v>
      </c>
      <c r="E8" s="121"/>
      <c r="F8" s="121"/>
      <c r="G8" s="121"/>
      <c r="H8" s="122"/>
    </row>
    <row r="9" spans="2:12" ht="31.95" customHeight="1" thickBot="1" x14ac:dyDescent="0.5">
      <c r="B9" s="118" t="s">
        <v>7</v>
      </c>
      <c r="C9" s="119"/>
      <c r="D9" s="120" t="s">
        <v>285</v>
      </c>
      <c r="E9" s="121"/>
      <c r="F9" s="121"/>
      <c r="G9" s="121"/>
      <c r="H9" s="122"/>
    </row>
    <row r="10" spans="2:12" ht="31.95" customHeight="1" thickBot="1" x14ac:dyDescent="0.5">
      <c r="B10" s="123" t="s">
        <v>8</v>
      </c>
      <c r="C10" s="124"/>
      <c r="D10" s="120" t="s">
        <v>285</v>
      </c>
      <c r="E10" s="121"/>
      <c r="F10" s="121"/>
      <c r="G10" s="121"/>
      <c r="H10" s="122"/>
    </row>
    <row r="11" spans="2:12" ht="31.95" customHeight="1" thickBot="1" x14ac:dyDescent="0.5">
      <c r="B11" s="125" t="s">
        <v>9</v>
      </c>
      <c r="C11" s="126"/>
      <c r="D11" s="120" t="s">
        <v>285</v>
      </c>
      <c r="E11" s="121"/>
      <c r="F11" s="121"/>
      <c r="G11" s="121"/>
      <c r="H11" s="122"/>
    </row>
    <row r="12" spans="2:12" ht="31.95" customHeight="1" thickBot="1" x14ac:dyDescent="0.5">
      <c r="B12" s="118" t="s">
        <v>10</v>
      </c>
      <c r="C12" s="119"/>
      <c r="D12" s="120" t="s">
        <v>285</v>
      </c>
      <c r="E12" s="121"/>
      <c r="F12" s="121"/>
      <c r="G12" s="121"/>
      <c r="H12" s="122"/>
    </row>
    <row r="13" spans="2:12" ht="31.95" customHeight="1" thickBot="1" x14ac:dyDescent="0.5">
      <c r="B13" s="123" t="s">
        <v>11</v>
      </c>
      <c r="C13" s="124"/>
      <c r="D13" s="120" t="s">
        <v>285</v>
      </c>
      <c r="E13" s="121"/>
      <c r="F13" s="121"/>
      <c r="G13" s="121"/>
      <c r="H13" s="122"/>
    </row>
    <row r="14" spans="2:12" ht="31.95" customHeight="1" thickBot="1" x14ac:dyDescent="0.5">
      <c r="B14" s="147" t="s">
        <v>12</v>
      </c>
      <c r="C14" s="148"/>
      <c r="D14" s="148"/>
      <c r="E14" s="148"/>
      <c r="F14" s="148"/>
      <c r="G14" s="148"/>
      <c r="H14" s="149"/>
    </row>
    <row r="15" spans="2:12" ht="78" customHeight="1" x14ac:dyDescent="0.45">
      <c r="B15" s="150" t="s">
        <v>160</v>
      </c>
      <c r="C15" s="151"/>
      <c r="D15" s="151"/>
      <c r="E15" s="151"/>
      <c r="F15" s="151"/>
      <c r="G15" s="114" t="s">
        <v>291</v>
      </c>
      <c r="H15" s="115" t="s">
        <v>293</v>
      </c>
      <c r="L15" s="114"/>
    </row>
    <row r="16" spans="2:12" ht="45" customHeight="1" thickBot="1" x14ac:dyDescent="0.5">
      <c r="B16" s="145" t="s">
        <v>255</v>
      </c>
      <c r="C16" s="146"/>
      <c r="D16" s="146"/>
      <c r="E16" s="146"/>
      <c r="F16" s="146"/>
      <c r="G16" s="116" t="s">
        <v>291</v>
      </c>
      <c r="H16" s="117"/>
    </row>
    <row r="17" spans="2:8" ht="30.6" customHeight="1" x14ac:dyDescent="0.45">
      <c r="B17" s="137" t="s">
        <v>16</v>
      </c>
      <c r="C17" s="138"/>
      <c r="D17" s="136" t="s">
        <v>17</v>
      </c>
      <c r="E17" s="136"/>
      <c r="F17" s="136"/>
      <c r="G17" s="143"/>
      <c r="H17" s="144"/>
    </row>
    <row r="18" spans="2:8" ht="30.6" customHeight="1" x14ac:dyDescent="0.45">
      <c r="B18" s="139"/>
      <c r="C18" s="140"/>
      <c r="D18" s="160" t="s">
        <v>18</v>
      </c>
      <c r="E18" s="160"/>
      <c r="F18" s="160"/>
      <c r="G18" s="152"/>
      <c r="H18" s="153"/>
    </row>
    <row r="19" spans="2:8" ht="63.6" customHeight="1" thickBot="1" x14ac:dyDescent="0.5">
      <c r="B19" s="141"/>
      <c r="C19" s="142"/>
      <c r="D19" s="161" t="s">
        <v>19</v>
      </c>
      <c r="E19" s="161"/>
      <c r="F19" s="161"/>
      <c r="G19" s="154"/>
      <c r="H19" s="155"/>
    </row>
    <row r="20" spans="2:8" ht="30.6" customHeight="1" x14ac:dyDescent="0.45">
      <c r="B20" s="139" t="s">
        <v>20</v>
      </c>
      <c r="C20" s="140"/>
      <c r="D20" s="162" t="s">
        <v>17</v>
      </c>
      <c r="E20" s="162"/>
      <c r="F20" s="162"/>
      <c r="G20" s="156"/>
      <c r="H20" s="157"/>
    </row>
    <row r="21" spans="2:8" ht="30.6" customHeight="1" x14ac:dyDescent="0.45">
      <c r="B21" s="139"/>
      <c r="C21" s="140"/>
      <c r="D21" s="160" t="s">
        <v>18</v>
      </c>
      <c r="E21" s="160"/>
      <c r="F21" s="160"/>
      <c r="G21" s="152"/>
      <c r="H21" s="153"/>
    </row>
    <row r="22" spans="2:8" ht="60.6" customHeight="1" thickBot="1" x14ac:dyDescent="0.5">
      <c r="B22" s="141"/>
      <c r="C22" s="142"/>
      <c r="D22" s="161" t="s">
        <v>19</v>
      </c>
      <c r="E22" s="161"/>
      <c r="F22" s="161"/>
      <c r="G22" s="158"/>
      <c r="H22" s="159"/>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pageMargins left="0.7" right="0.7" top="0.75" bottom="0.75" header="0.3" footer="0.3"/>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3">
    <pageSetUpPr fitToPage="1"/>
  </sheetPr>
  <dimension ref="B1:L56"/>
  <sheetViews>
    <sheetView view="pageBreakPreview" zoomScale="80" zoomScaleNormal="80" zoomScaleSheetLayoutView="80" workbookViewId="0">
      <selection activeCell="H1" sqref="H1"/>
    </sheetView>
  </sheetViews>
  <sheetFormatPr defaultRowHeight="14.4" x14ac:dyDescent="0.3"/>
  <cols>
    <col min="2" max="2" width="9.109375" style="1"/>
    <col min="3" max="3" width="34.5546875" customWidth="1"/>
    <col min="6" max="6" width="15" style="1" customWidth="1"/>
    <col min="7" max="7" width="14.33203125" style="1" customWidth="1"/>
    <col min="8" max="8" width="40.109375" customWidth="1"/>
  </cols>
  <sheetData>
    <row r="1" spans="2:12" ht="15" thickBot="1" x14ac:dyDescent="0.35"/>
    <row r="2" spans="2:12" ht="56.4" customHeight="1" thickBot="1" x14ac:dyDescent="0.5">
      <c r="B2" s="224" t="s">
        <v>0</v>
      </c>
      <c r="C2" s="225"/>
      <c r="D2" s="225"/>
      <c r="E2" s="225"/>
      <c r="F2" s="225"/>
      <c r="G2" s="225"/>
      <c r="H2" s="226"/>
      <c r="I2" s="85"/>
    </row>
    <row r="3" spans="2:12" ht="38.4" customHeight="1" x14ac:dyDescent="0.45">
      <c r="B3" s="227" t="s">
        <v>5</v>
      </c>
      <c r="C3" s="228"/>
      <c r="D3" s="229" t="str">
        <f>'I etap oceny strona tytułowa'!D7:H7</f>
        <v>…</v>
      </c>
      <c r="E3" s="230"/>
      <c r="F3" s="230"/>
      <c r="G3" s="230"/>
      <c r="H3" s="231"/>
      <c r="I3" s="85"/>
    </row>
    <row r="4" spans="2:12" ht="38.4" customHeight="1" x14ac:dyDescent="0.45">
      <c r="B4" s="232" t="s">
        <v>6</v>
      </c>
      <c r="C4" s="233"/>
      <c r="D4" s="234" t="str">
        <f>'I etap oceny strona tytułowa'!D8:H8</f>
        <v>…</v>
      </c>
      <c r="E4" s="235"/>
      <c r="F4" s="235"/>
      <c r="G4" s="235"/>
      <c r="H4" s="236"/>
      <c r="I4" s="85"/>
    </row>
    <row r="5" spans="2:12" ht="38.4" customHeight="1" thickBot="1" x14ac:dyDescent="0.5">
      <c r="B5" s="219" t="s">
        <v>7</v>
      </c>
      <c r="C5" s="220"/>
      <c r="D5" s="221" t="str">
        <f>'I etap oceny strona tytułowa'!D9:H9</f>
        <v>…</v>
      </c>
      <c r="E5" s="222"/>
      <c r="F5" s="222"/>
      <c r="G5" s="222"/>
      <c r="H5" s="223"/>
      <c r="I5" s="85"/>
    </row>
    <row r="6" spans="2:12" ht="47.4" customHeight="1" thickBot="1" x14ac:dyDescent="0.5">
      <c r="B6" s="212" t="s">
        <v>177</v>
      </c>
      <c r="C6" s="213"/>
      <c r="D6" s="213"/>
      <c r="E6" s="213"/>
      <c r="F6" s="213"/>
      <c r="G6" s="213"/>
      <c r="H6" s="214"/>
      <c r="I6" s="85"/>
    </row>
    <row r="7" spans="2:12" ht="51" customHeight="1" thickBot="1" x14ac:dyDescent="0.5">
      <c r="B7" s="69" t="s">
        <v>296</v>
      </c>
      <c r="C7" s="215" t="s">
        <v>23</v>
      </c>
      <c r="D7" s="216"/>
      <c r="E7" s="216"/>
      <c r="F7" s="217"/>
      <c r="G7" s="92" t="s">
        <v>24</v>
      </c>
      <c r="H7" s="93" t="s">
        <v>25</v>
      </c>
      <c r="I7" s="85"/>
    </row>
    <row r="8" spans="2:12" ht="87" customHeight="1" x14ac:dyDescent="0.45">
      <c r="B8" s="94">
        <v>1</v>
      </c>
      <c r="C8" s="218" t="s">
        <v>26</v>
      </c>
      <c r="D8" s="218"/>
      <c r="E8" s="218"/>
      <c r="F8" s="218"/>
      <c r="G8" s="107" t="s">
        <v>291</v>
      </c>
      <c r="H8" s="95"/>
      <c r="I8" s="96"/>
      <c r="J8" s="68"/>
      <c r="K8" s="68"/>
    </row>
    <row r="9" spans="2:12" ht="27.75" customHeight="1" x14ac:dyDescent="0.45">
      <c r="B9" s="74" t="s">
        <v>27</v>
      </c>
      <c r="C9" s="201" t="s">
        <v>28</v>
      </c>
      <c r="D9" s="201"/>
      <c r="E9" s="201"/>
      <c r="F9" s="201"/>
      <c r="G9" s="75" t="s">
        <v>291</v>
      </c>
      <c r="H9" s="97"/>
      <c r="I9" s="85"/>
      <c r="L9" s="7"/>
    </row>
    <row r="10" spans="2:12" ht="39.75" customHeight="1" x14ac:dyDescent="0.45">
      <c r="B10" s="74" t="s">
        <v>29</v>
      </c>
      <c r="C10" s="201" t="s">
        <v>30</v>
      </c>
      <c r="D10" s="201"/>
      <c r="E10" s="201"/>
      <c r="F10" s="201"/>
      <c r="G10" s="75" t="s">
        <v>291</v>
      </c>
      <c r="H10" s="97"/>
      <c r="I10" s="85"/>
    </row>
    <row r="11" spans="2:12" ht="17.399999999999999" x14ac:dyDescent="0.45">
      <c r="B11" s="74" t="s">
        <v>31</v>
      </c>
      <c r="C11" s="201" t="s">
        <v>32</v>
      </c>
      <c r="D11" s="201"/>
      <c r="E11" s="201"/>
      <c r="F11" s="201"/>
      <c r="G11" s="75" t="s">
        <v>291</v>
      </c>
      <c r="H11" s="97"/>
      <c r="I11" s="85"/>
    </row>
    <row r="12" spans="2:12" ht="17.399999999999999" x14ac:dyDescent="0.45">
      <c r="B12" s="74" t="s">
        <v>33</v>
      </c>
      <c r="C12" s="201" t="s">
        <v>34</v>
      </c>
      <c r="D12" s="201"/>
      <c r="E12" s="201"/>
      <c r="F12" s="201"/>
      <c r="G12" s="75" t="s">
        <v>291</v>
      </c>
      <c r="H12" s="97"/>
      <c r="I12" s="85"/>
    </row>
    <row r="13" spans="2:12" ht="16.5" customHeight="1" x14ac:dyDescent="0.45">
      <c r="B13" s="74" t="s">
        <v>35</v>
      </c>
      <c r="C13" s="201" t="s">
        <v>36</v>
      </c>
      <c r="D13" s="201"/>
      <c r="E13" s="201"/>
      <c r="F13" s="201"/>
      <c r="G13" s="75" t="s">
        <v>291</v>
      </c>
      <c r="H13" s="98"/>
      <c r="I13" s="85"/>
    </row>
    <row r="14" spans="2:12" ht="29.4" customHeight="1" thickBot="1" x14ac:dyDescent="0.5">
      <c r="B14" s="77" t="s">
        <v>37</v>
      </c>
      <c r="C14" s="202" t="s">
        <v>38</v>
      </c>
      <c r="D14" s="202"/>
      <c r="E14" s="202"/>
      <c r="F14" s="202"/>
      <c r="G14" s="78" t="s">
        <v>291</v>
      </c>
      <c r="H14" s="99"/>
      <c r="I14" s="85"/>
    </row>
    <row r="15" spans="2:12" ht="33.6" customHeight="1" x14ac:dyDescent="0.45">
      <c r="B15" s="72">
        <v>2</v>
      </c>
      <c r="C15" s="205" t="s">
        <v>39</v>
      </c>
      <c r="D15" s="205"/>
      <c r="E15" s="205"/>
      <c r="F15" s="205"/>
      <c r="G15" s="108" t="s">
        <v>291</v>
      </c>
      <c r="H15" s="73"/>
      <c r="I15" s="85"/>
    </row>
    <row r="16" spans="2:12" ht="30.75" customHeight="1" x14ac:dyDescent="0.45">
      <c r="B16" s="74" t="s">
        <v>40</v>
      </c>
      <c r="C16" s="211" t="s">
        <v>276</v>
      </c>
      <c r="D16" s="211"/>
      <c r="E16" s="211"/>
      <c r="F16" s="211"/>
      <c r="G16" s="75" t="s">
        <v>291</v>
      </c>
      <c r="H16" s="97"/>
      <c r="I16" s="85"/>
    </row>
    <row r="17" spans="2:9" ht="64.2" customHeight="1" thickBot="1" x14ac:dyDescent="0.5">
      <c r="B17" s="77" t="s">
        <v>41</v>
      </c>
      <c r="C17" s="176" t="s">
        <v>42</v>
      </c>
      <c r="D17" s="177"/>
      <c r="E17" s="177"/>
      <c r="F17" s="178"/>
      <c r="G17" s="78" t="s">
        <v>291</v>
      </c>
      <c r="H17" s="99"/>
      <c r="I17" s="85"/>
    </row>
    <row r="18" spans="2:9" ht="38.4" customHeight="1" x14ac:dyDescent="0.45">
      <c r="B18" s="72">
        <v>3</v>
      </c>
      <c r="C18" s="209" t="s">
        <v>43</v>
      </c>
      <c r="D18" s="209"/>
      <c r="E18" s="209"/>
      <c r="F18" s="209"/>
      <c r="G18" s="182" t="s">
        <v>291</v>
      </c>
      <c r="H18" s="174"/>
      <c r="I18" s="96"/>
    </row>
    <row r="19" spans="2:9" ht="42.75" customHeight="1" thickBot="1" x14ac:dyDescent="0.5">
      <c r="B19" s="77" t="s">
        <v>44</v>
      </c>
      <c r="C19" s="202" t="s">
        <v>277</v>
      </c>
      <c r="D19" s="202"/>
      <c r="E19" s="202"/>
      <c r="F19" s="202"/>
      <c r="G19" s="183"/>
      <c r="H19" s="175"/>
      <c r="I19" s="85"/>
    </row>
    <row r="20" spans="2:9" ht="41.4" customHeight="1" x14ac:dyDescent="0.45">
      <c r="B20" s="100">
        <v>4</v>
      </c>
      <c r="C20" s="210" t="s">
        <v>45</v>
      </c>
      <c r="D20" s="210"/>
      <c r="E20" s="210"/>
      <c r="F20" s="210"/>
      <c r="G20" s="182" t="s">
        <v>291</v>
      </c>
      <c r="H20" s="187"/>
      <c r="I20" s="85"/>
    </row>
    <row r="21" spans="2:9" ht="139.19999999999999" customHeight="1" thickBot="1" x14ac:dyDescent="0.5">
      <c r="B21" s="77" t="s">
        <v>46</v>
      </c>
      <c r="C21" s="176" t="s">
        <v>47</v>
      </c>
      <c r="D21" s="177"/>
      <c r="E21" s="177"/>
      <c r="F21" s="178"/>
      <c r="G21" s="183"/>
      <c r="H21" s="175"/>
      <c r="I21" s="96"/>
    </row>
    <row r="22" spans="2:9" ht="40.200000000000003" customHeight="1" x14ac:dyDescent="0.45">
      <c r="B22" s="72">
        <v>5</v>
      </c>
      <c r="C22" s="179" t="s">
        <v>48</v>
      </c>
      <c r="D22" s="180"/>
      <c r="E22" s="180"/>
      <c r="F22" s="180"/>
      <c r="G22" s="108" t="s">
        <v>291</v>
      </c>
      <c r="H22" s="87"/>
      <c r="I22" s="96"/>
    </row>
    <row r="23" spans="2:9" ht="26.4" customHeight="1" x14ac:dyDescent="0.45">
      <c r="B23" s="74" t="s">
        <v>49</v>
      </c>
      <c r="C23" s="184" t="s">
        <v>50</v>
      </c>
      <c r="D23" s="185"/>
      <c r="E23" s="185"/>
      <c r="F23" s="186"/>
      <c r="G23" s="75" t="s">
        <v>291</v>
      </c>
      <c r="H23" s="101"/>
      <c r="I23" s="85"/>
    </row>
    <row r="24" spans="2:9" ht="26.4" customHeight="1" x14ac:dyDescent="0.45">
      <c r="B24" s="74" t="s">
        <v>51</v>
      </c>
      <c r="C24" s="184" t="s">
        <v>52</v>
      </c>
      <c r="D24" s="185"/>
      <c r="E24" s="185"/>
      <c r="F24" s="186"/>
      <c r="G24" s="75" t="s">
        <v>291</v>
      </c>
      <c r="H24" s="101"/>
      <c r="I24" s="85"/>
    </row>
    <row r="25" spans="2:9" ht="26.4" customHeight="1" x14ac:dyDescent="0.45">
      <c r="B25" s="74" t="s">
        <v>53</v>
      </c>
      <c r="C25" s="184" t="s">
        <v>54</v>
      </c>
      <c r="D25" s="185"/>
      <c r="E25" s="185"/>
      <c r="F25" s="186"/>
      <c r="G25" s="75" t="s">
        <v>291</v>
      </c>
      <c r="H25" s="101"/>
      <c r="I25" s="85"/>
    </row>
    <row r="26" spans="2:9" ht="26.4" customHeight="1" x14ac:dyDescent="0.45">
      <c r="B26" s="74" t="s">
        <v>55</v>
      </c>
      <c r="C26" s="184" t="s">
        <v>56</v>
      </c>
      <c r="D26" s="185"/>
      <c r="E26" s="185"/>
      <c r="F26" s="186"/>
      <c r="G26" s="75" t="s">
        <v>291</v>
      </c>
      <c r="H26" s="101"/>
      <c r="I26" s="85"/>
    </row>
    <row r="27" spans="2:9" ht="26.4" customHeight="1" x14ac:dyDescent="0.45">
      <c r="B27" s="74" t="s">
        <v>57</v>
      </c>
      <c r="C27" s="184" t="s">
        <v>58</v>
      </c>
      <c r="D27" s="185"/>
      <c r="E27" s="185"/>
      <c r="F27" s="186"/>
      <c r="G27" s="75" t="s">
        <v>291</v>
      </c>
      <c r="H27" s="101"/>
      <c r="I27" s="85"/>
    </row>
    <row r="28" spans="2:9" ht="39" customHeight="1" x14ac:dyDescent="0.45">
      <c r="B28" s="74" t="s">
        <v>59</v>
      </c>
      <c r="C28" s="184" t="s">
        <v>60</v>
      </c>
      <c r="D28" s="185"/>
      <c r="E28" s="185"/>
      <c r="F28" s="186"/>
      <c r="G28" s="75" t="s">
        <v>291</v>
      </c>
      <c r="H28" s="101"/>
      <c r="I28" s="85"/>
    </row>
    <row r="29" spans="2:9" ht="48.6" customHeight="1" thickBot="1" x14ac:dyDescent="0.5">
      <c r="B29" s="102" t="s">
        <v>61</v>
      </c>
      <c r="C29" s="206" t="s">
        <v>62</v>
      </c>
      <c r="D29" s="207"/>
      <c r="E29" s="207"/>
      <c r="F29" s="208"/>
      <c r="G29" s="78" t="s">
        <v>291</v>
      </c>
      <c r="H29" s="103"/>
      <c r="I29" s="85"/>
    </row>
    <row r="30" spans="2:9" ht="39.6" customHeight="1" x14ac:dyDescent="0.45">
      <c r="B30" s="72">
        <v>8</v>
      </c>
      <c r="C30" s="205" t="s">
        <v>66</v>
      </c>
      <c r="D30" s="205"/>
      <c r="E30" s="205"/>
      <c r="F30" s="205"/>
      <c r="G30" s="108" t="s">
        <v>291</v>
      </c>
      <c r="H30" s="73"/>
      <c r="I30" s="96"/>
    </row>
    <row r="31" spans="2:9" ht="160.05000000000001" customHeight="1" x14ac:dyDescent="0.45">
      <c r="B31" s="74" t="s">
        <v>67</v>
      </c>
      <c r="C31" s="201" t="s">
        <v>68</v>
      </c>
      <c r="D31" s="201"/>
      <c r="E31" s="201"/>
      <c r="F31" s="201"/>
      <c r="G31" s="75" t="s">
        <v>291</v>
      </c>
      <c r="H31" s="101"/>
      <c r="I31" s="85"/>
    </row>
    <row r="32" spans="2:9" ht="90.6" customHeight="1" thickBot="1" x14ac:dyDescent="0.5">
      <c r="B32" s="77" t="s">
        <v>69</v>
      </c>
      <c r="C32" s="202" t="s">
        <v>286</v>
      </c>
      <c r="D32" s="202"/>
      <c r="E32" s="202"/>
      <c r="F32" s="202"/>
      <c r="G32" s="78" t="s">
        <v>291</v>
      </c>
      <c r="H32" s="104"/>
      <c r="I32" s="85"/>
    </row>
    <row r="33" spans="2:11" ht="35.4" customHeight="1" x14ac:dyDescent="0.45">
      <c r="B33" s="203">
        <v>9</v>
      </c>
      <c r="C33" s="205" t="s">
        <v>71</v>
      </c>
      <c r="D33" s="205"/>
      <c r="E33" s="205"/>
      <c r="F33" s="205"/>
      <c r="G33" s="182" t="s">
        <v>291</v>
      </c>
      <c r="H33" s="187"/>
      <c r="I33" s="85"/>
    </row>
    <row r="34" spans="2:11" ht="134.4" customHeight="1" thickBot="1" x14ac:dyDescent="0.5">
      <c r="B34" s="204"/>
      <c r="C34" s="188" t="s">
        <v>297</v>
      </c>
      <c r="D34" s="189"/>
      <c r="E34" s="189"/>
      <c r="F34" s="189"/>
      <c r="G34" s="183"/>
      <c r="H34" s="175"/>
      <c r="I34" s="85"/>
    </row>
    <row r="35" spans="2:11" ht="34.950000000000003" customHeight="1" x14ac:dyDescent="0.45">
      <c r="B35" s="72">
        <v>10</v>
      </c>
      <c r="C35" s="193" t="s">
        <v>72</v>
      </c>
      <c r="D35" s="194"/>
      <c r="E35" s="194"/>
      <c r="F35" s="194"/>
      <c r="G35" s="108" t="s">
        <v>291</v>
      </c>
      <c r="H35" s="73"/>
      <c r="I35" s="96"/>
    </row>
    <row r="36" spans="2:11" ht="171.6" customHeight="1" x14ac:dyDescent="0.45">
      <c r="B36" s="74" t="s">
        <v>73</v>
      </c>
      <c r="C36" s="195" t="s">
        <v>278</v>
      </c>
      <c r="D36" s="196"/>
      <c r="E36" s="196"/>
      <c r="F36" s="197"/>
      <c r="G36" s="75" t="s">
        <v>291</v>
      </c>
      <c r="H36" s="105"/>
      <c r="I36" s="85"/>
      <c r="J36" s="5"/>
      <c r="K36" s="5"/>
    </row>
    <row r="37" spans="2:11" ht="235.8" customHeight="1" thickBot="1" x14ac:dyDescent="0.5">
      <c r="B37" s="77" t="s">
        <v>75</v>
      </c>
      <c r="C37" s="198" t="s">
        <v>279</v>
      </c>
      <c r="D37" s="199"/>
      <c r="E37" s="199"/>
      <c r="F37" s="200"/>
      <c r="G37" s="78" t="s">
        <v>291</v>
      </c>
      <c r="H37" s="106"/>
      <c r="I37" s="85"/>
    </row>
    <row r="38" spans="2:11" ht="33" customHeight="1" x14ac:dyDescent="0.45">
      <c r="B38" s="191">
        <v>14</v>
      </c>
      <c r="C38" s="179" t="s">
        <v>84</v>
      </c>
      <c r="D38" s="180"/>
      <c r="E38" s="180"/>
      <c r="F38" s="181"/>
      <c r="G38" s="182" t="s">
        <v>291</v>
      </c>
      <c r="H38" s="187"/>
      <c r="I38" s="85"/>
    </row>
    <row r="39" spans="2:11" ht="46.2" customHeight="1" thickBot="1" x14ac:dyDescent="0.5">
      <c r="B39" s="192"/>
      <c r="C39" s="188" t="s">
        <v>280</v>
      </c>
      <c r="D39" s="189"/>
      <c r="E39" s="189"/>
      <c r="F39" s="190"/>
      <c r="G39" s="183"/>
      <c r="H39" s="175"/>
      <c r="I39" s="85"/>
    </row>
    <row r="40" spans="2:11" ht="34.200000000000003" customHeight="1" x14ac:dyDescent="0.45">
      <c r="B40" s="72">
        <v>19</v>
      </c>
      <c r="C40" s="179" t="s">
        <v>101</v>
      </c>
      <c r="D40" s="180"/>
      <c r="E40" s="180"/>
      <c r="F40" s="181"/>
      <c r="G40" s="108" t="s">
        <v>291</v>
      </c>
      <c r="H40" s="73"/>
      <c r="I40" s="96"/>
    </row>
    <row r="41" spans="2:11" ht="40.200000000000003" customHeight="1" x14ac:dyDescent="0.45">
      <c r="B41" s="74" t="s">
        <v>102</v>
      </c>
      <c r="C41" s="184" t="s">
        <v>103</v>
      </c>
      <c r="D41" s="185"/>
      <c r="E41" s="185"/>
      <c r="F41" s="186"/>
      <c r="G41" s="75" t="s">
        <v>291</v>
      </c>
      <c r="H41" s="101"/>
      <c r="I41" s="85"/>
    </row>
    <row r="42" spans="2:11" ht="40.200000000000003" customHeight="1" thickBot="1" x14ac:dyDescent="0.5">
      <c r="B42" s="77" t="s">
        <v>104</v>
      </c>
      <c r="C42" s="176" t="s">
        <v>105</v>
      </c>
      <c r="D42" s="177"/>
      <c r="E42" s="177"/>
      <c r="F42" s="178"/>
      <c r="G42" s="78" t="s">
        <v>291</v>
      </c>
      <c r="H42" s="104"/>
      <c r="I42" s="85"/>
    </row>
    <row r="43" spans="2:11" ht="33.6" customHeight="1" x14ac:dyDescent="0.45">
      <c r="B43" s="72">
        <v>20</v>
      </c>
      <c r="C43" s="179" t="s">
        <v>106</v>
      </c>
      <c r="D43" s="180"/>
      <c r="E43" s="180"/>
      <c r="F43" s="181"/>
      <c r="G43" s="182" t="s">
        <v>291</v>
      </c>
      <c r="H43" s="174"/>
      <c r="I43" s="96"/>
    </row>
    <row r="44" spans="2:11" ht="40.5" customHeight="1" thickBot="1" x14ac:dyDescent="0.5">
      <c r="B44" s="77" t="s">
        <v>107</v>
      </c>
      <c r="C44" s="176" t="s">
        <v>108</v>
      </c>
      <c r="D44" s="177"/>
      <c r="E44" s="177"/>
      <c r="F44" s="178"/>
      <c r="G44" s="183"/>
      <c r="H44" s="175"/>
      <c r="I44" s="85"/>
    </row>
    <row r="45" spans="2:11" ht="33.6" customHeight="1" x14ac:dyDescent="0.45">
      <c r="B45" s="72">
        <v>21</v>
      </c>
      <c r="C45" s="179" t="s">
        <v>109</v>
      </c>
      <c r="D45" s="180"/>
      <c r="E45" s="180"/>
      <c r="F45" s="181"/>
      <c r="G45" s="182" t="s">
        <v>291</v>
      </c>
      <c r="H45" s="174"/>
      <c r="I45" s="96"/>
    </row>
    <row r="46" spans="2:11" ht="30" customHeight="1" thickBot="1" x14ac:dyDescent="0.5">
      <c r="B46" s="77" t="s">
        <v>110</v>
      </c>
      <c r="C46" s="176" t="s">
        <v>111</v>
      </c>
      <c r="D46" s="177"/>
      <c r="E46" s="177"/>
      <c r="F46" s="178"/>
      <c r="G46" s="183"/>
      <c r="H46" s="175"/>
      <c r="I46" s="85"/>
    </row>
    <row r="47" spans="2:11" ht="31.2" customHeight="1" x14ac:dyDescent="0.45">
      <c r="B47" s="165" t="s">
        <v>21</v>
      </c>
      <c r="C47" s="166"/>
      <c r="D47" s="166"/>
      <c r="E47" s="166"/>
      <c r="F47" s="166"/>
      <c r="G47" s="166"/>
      <c r="H47" s="167"/>
      <c r="I47" s="85"/>
    </row>
    <row r="48" spans="2:11" ht="27" customHeight="1" x14ac:dyDescent="0.45">
      <c r="B48" s="110">
        <v>1</v>
      </c>
      <c r="C48" s="168" t="s">
        <v>112</v>
      </c>
      <c r="D48" s="169"/>
      <c r="E48" s="169"/>
      <c r="F48" s="170"/>
      <c r="G48" s="111" t="s">
        <v>291</v>
      </c>
      <c r="H48" s="112"/>
      <c r="I48" s="85"/>
    </row>
    <row r="49" spans="2:11" ht="36" customHeight="1" thickBot="1" x14ac:dyDescent="0.5">
      <c r="B49" s="82">
        <v>2</v>
      </c>
      <c r="C49" s="168" t="s">
        <v>115</v>
      </c>
      <c r="D49" s="169"/>
      <c r="E49" s="169"/>
      <c r="F49" s="170"/>
      <c r="G49" s="109" t="s">
        <v>291</v>
      </c>
      <c r="H49" s="103"/>
      <c r="I49" s="163"/>
      <c r="J49" s="164"/>
      <c r="K49" s="164"/>
    </row>
    <row r="50" spans="2:11" ht="32.4" customHeight="1" thickBot="1" x14ac:dyDescent="0.5">
      <c r="B50" s="171" t="s">
        <v>113</v>
      </c>
      <c r="C50" s="172"/>
      <c r="D50" s="172"/>
      <c r="E50" s="172"/>
      <c r="F50" s="173"/>
      <c r="G50" s="109" t="s">
        <v>291</v>
      </c>
      <c r="H50" s="89"/>
      <c r="I50" s="85"/>
    </row>
    <row r="51" spans="2:11" s="113" customFormat="1" ht="30.6" customHeight="1" x14ac:dyDescent="0.45">
      <c r="B51" s="137" t="s">
        <v>16</v>
      </c>
      <c r="C51" s="138"/>
      <c r="D51" s="136" t="s">
        <v>17</v>
      </c>
      <c r="E51" s="136"/>
      <c r="F51" s="136"/>
      <c r="G51" s="143"/>
      <c r="H51" s="144"/>
    </row>
    <row r="52" spans="2:11" s="113" customFormat="1" ht="30.6" customHeight="1" x14ac:dyDescent="0.45">
      <c r="B52" s="139"/>
      <c r="C52" s="140"/>
      <c r="D52" s="160" t="s">
        <v>18</v>
      </c>
      <c r="E52" s="160"/>
      <c r="F52" s="160"/>
      <c r="G52" s="152"/>
      <c r="H52" s="153"/>
    </row>
    <row r="53" spans="2:11" s="113" customFormat="1" ht="63.6" customHeight="1" thickBot="1" x14ac:dyDescent="0.5">
      <c r="B53" s="141"/>
      <c r="C53" s="142"/>
      <c r="D53" s="161" t="s">
        <v>19</v>
      </c>
      <c r="E53" s="161"/>
      <c r="F53" s="161"/>
      <c r="G53" s="154"/>
      <c r="H53" s="155"/>
    </row>
    <row r="54" spans="2:11" s="113" customFormat="1" ht="30.6" customHeight="1" x14ac:dyDescent="0.45">
      <c r="B54" s="139" t="s">
        <v>20</v>
      </c>
      <c r="C54" s="140"/>
      <c r="D54" s="162" t="s">
        <v>17</v>
      </c>
      <c r="E54" s="162"/>
      <c r="F54" s="162"/>
      <c r="G54" s="156"/>
      <c r="H54" s="157"/>
    </row>
    <row r="55" spans="2:11" s="113" customFormat="1" ht="30.6" customHeight="1" x14ac:dyDescent="0.45">
      <c r="B55" s="139"/>
      <c r="C55" s="140"/>
      <c r="D55" s="160" t="s">
        <v>18</v>
      </c>
      <c r="E55" s="160"/>
      <c r="F55" s="160"/>
      <c r="G55" s="152"/>
      <c r="H55" s="153"/>
    </row>
    <row r="56" spans="2:11" s="113" customFormat="1" ht="60.6" customHeight="1" thickBot="1" x14ac:dyDescent="0.5">
      <c r="B56" s="141"/>
      <c r="C56" s="142"/>
      <c r="D56" s="161" t="s">
        <v>19</v>
      </c>
      <c r="E56" s="161"/>
      <c r="F56" s="161"/>
      <c r="G56" s="158"/>
      <c r="H56" s="159"/>
    </row>
  </sheetData>
  <mergeCells count="81">
    <mergeCell ref="B54:C56"/>
    <mergeCell ref="D54:F54"/>
    <mergeCell ref="G54:H54"/>
    <mergeCell ref="D55:F55"/>
    <mergeCell ref="G55:H55"/>
    <mergeCell ref="D56:F56"/>
    <mergeCell ref="G56:H56"/>
    <mergeCell ref="B51:C53"/>
    <mergeCell ref="D51:F51"/>
    <mergeCell ref="G51:H51"/>
    <mergeCell ref="D52:F52"/>
    <mergeCell ref="G52:H52"/>
    <mergeCell ref="D53:F53"/>
    <mergeCell ref="G53:H53"/>
    <mergeCell ref="B5:C5"/>
    <mergeCell ref="D5:H5"/>
    <mergeCell ref="C12:F12"/>
    <mergeCell ref="C13:F13"/>
    <mergeCell ref="B2:H2"/>
    <mergeCell ref="B3:C3"/>
    <mergeCell ref="D3:H3"/>
    <mergeCell ref="B4:C4"/>
    <mergeCell ref="D4:H4"/>
    <mergeCell ref="C14:F14"/>
    <mergeCell ref="C15:F15"/>
    <mergeCell ref="C16:F16"/>
    <mergeCell ref="C17:F17"/>
    <mergeCell ref="B6:H6"/>
    <mergeCell ref="C7:F7"/>
    <mergeCell ref="C8:F8"/>
    <mergeCell ref="C9:F9"/>
    <mergeCell ref="C10:F10"/>
    <mergeCell ref="C11:F11"/>
    <mergeCell ref="C18:F18"/>
    <mergeCell ref="G18:G19"/>
    <mergeCell ref="H18:H19"/>
    <mergeCell ref="C19:F19"/>
    <mergeCell ref="C20:F20"/>
    <mergeCell ref="G20:G21"/>
    <mergeCell ref="H20:H21"/>
    <mergeCell ref="C21:F21"/>
    <mergeCell ref="C30:F30"/>
    <mergeCell ref="C28:F28"/>
    <mergeCell ref="C29:F29"/>
    <mergeCell ref="C22:F22"/>
    <mergeCell ref="C23:F23"/>
    <mergeCell ref="C24:F24"/>
    <mergeCell ref="C25:F25"/>
    <mergeCell ref="C26:F26"/>
    <mergeCell ref="C27:F27"/>
    <mergeCell ref="B33:B34"/>
    <mergeCell ref="C33:F33"/>
    <mergeCell ref="G33:G34"/>
    <mergeCell ref="H33:H34"/>
    <mergeCell ref="C34:F34"/>
    <mergeCell ref="C35:F35"/>
    <mergeCell ref="C36:F36"/>
    <mergeCell ref="C37:F37"/>
    <mergeCell ref="C31:F31"/>
    <mergeCell ref="C32:F32"/>
    <mergeCell ref="H38:H39"/>
    <mergeCell ref="C39:F39"/>
    <mergeCell ref="B38:B39"/>
    <mergeCell ref="C38:F38"/>
    <mergeCell ref="G38:G39"/>
    <mergeCell ref="C40:F40"/>
    <mergeCell ref="C41:F41"/>
    <mergeCell ref="C42:F42"/>
    <mergeCell ref="C43:F43"/>
    <mergeCell ref="G43:G44"/>
    <mergeCell ref="H43:H44"/>
    <mergeCell ref="C44:F44"/>
    <mergeCell ref="C45:F45"/>
    <mergeCell ref="G45:G46"/>
    <mergeCell ref="H45:H46"/>
    <mergeCell ref="C46:F46"/>
    <mergeCell ref="I49:K49"/>
    <mergeCell ref="B47:H47"/>
    <mergeCell ref="C48:F48"/>
    <mergeCell ref="C49:F49"/>
    <mergeCell ref="B50:F50"/>
  </mergeCells>
  <pageMargins left="0.7" right="0.7" top="0.75" bottom="0.75" header="0.3" footer="0.3"/>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B1:K31"/>
  <sheetViews>
    <sheetView view="pageBreakPreview" zoomScale="80" zoomScaleNormal="85" zoomScaleSheetLayoutView="80" workbookViewId="0"/>
  </sheetViews>
  <sheetFormatPr defaultColWidth="8.88671875" defaultRowHeight="17.399999999999999" x14ac:dyDescent="0.45"/>
  <cols>
    <col min="1" max="1" width="8.88671875" style="85"/>
    <col min="2" max="2" width="8.88671875" style="84"/>
    <col min="3" max="3" width="34.5546875" style="85" customWidth="1"/>
    <col min="4" max="5" width="8.88671875" style="85"/>
    <col min="6" max="6" width="15" style="85" customWidth="1"/>
    <col min="7" max="7" width="14.33203125" style="85" customWidth="1"/>
    <col min="8" max="8" width="40.109375" style="85" customWidth="1"/>
    <col min="9" max="16384" width="8.88671875" style="85"/>
  </cols>
  <sheetData>
    <row r="1" spans="2:8" ht="18" thickBot="1" x14ac:dyDescent="0.5"/>
    <row r="2" spans="2:8" ht="57.6" customHeight="1" thickBot="1" x14ac:dyDescent="0.5">
      <c r="B2" s="224" t="s">
        <v>0</v>
      </c>
      <c r="C2" s="225"/>
      <c r="D2" s="225"/>
      <c r="E2" s="225"/>
      <c r="F2" s="225"/>
      <c r="G2" s="225"/>
      <c r="H2" s="226"/>
    </row>
    <row r="3" spans="2:8" ht="31.2" customHeight="1" x14ac:dyDescent="0.45">
      <c r="B3" s="227" t="s">
        <v>5</v>
      </c>
      <c r="C3" s="228"/>
      <c r="D3" s="229" t="str">
        <f>'I etap oceny strona tytułowa'!D7:H7</f>
        <v>…</v>
      </c>
      <c r="E3" s="230"/>
      <c r="F3" s="230"/>
      <c r="G3" s="230"/>
      <c r="H3" s="231"/>
    </row>
    <row r="4" spans="2:8" ht="31.2" customHeight="1" x14ac:dyDescent="0.45">
      <c r="B4" s="232" t="s">
        <v>6</v>
      </c>
      <c r="C4" s="233"/>
      <c r="D4" s="234" t="str">
        <f>'I etap oceny strona tytułowa'!D8:H8</f>
        <v>…</v>
      </c>
      <c r="E4" s="235"/>
      <c r="F4" s="235"/>
      <c r="G4" s="235"/>
      <c r="H4" s="236"/>
    </row>
    <row r="5" spans="2:8" ht="31.2" customHeight="1" thickBot="1" x14ac:dyDescent="0.5">
      <c r="B5" s="219" t="s">
        <v>7</v>
      </c>
      <c r="C5" s="220"/>
      <c r="D5" s="221" t="str">
        <f>'I etap oceny strona tytułowa'!D9:H9</f>
        <v>…</v>
      </c>
      <c r="E5" s="222"/>
      <c r="F5" s="222"/>
      <c r="G5" s="222"/>
      <c r="H5" s="223"/>
    </row>
    <row r="6" spans="2:8" ht="50.25" customHeight="1" x14ac:dyDescent="0.45">
      <c r="B6" s="244" t="s">
        <v>176</v>
      </c>
      <c r="C6" s="245"/>
      <c r="D6" s="245"/>
      <c r="E6" s="245"/>
      <c r="F6" s="245"/>
      <c r="G6" s="245"/>
      <c r="H6" s="246"/>
    </row>
    <row r="7" spans="2:8" ht="56.4" thickBot="1" x14ac:dyDescent="0.5">
      <c r="B7" s="69" t="s">
        <v>295</v>
      </c>
      <c r="C7" s="247" t="s">
        <v>23</v>
      </c>
      <c r="D7" s="248"/>
      <c r="E7" s="248"/>
      <c r="F7" s="249"/>
      <c r="G7" s="70" t="s">
        <v>24</v>
      </c>
      <c r="H7" s="71" t="s">
        <v>25</v>
      </c>
    </row>
    <row r="8" spans="2:8" ht="42.6" customHeight="1" x14ac:dyDescent="0.45">
      <c r="B8" s="72">
        <v>1</v>
      </c>
      <c r="C8" s="205" t="s">
        <v>281</v>
      </c>
      <c r="D8" s="205"/>
      <c r="E8" s="205"/>
      <c r="F8" s="205"/>
      <c r="G8" s="260" t="s">
        <v>291</v>
      </c>
      <c r="H8" s="239"/>
    </row>
    <row r="9" spans="2:8" ht="142.80000000000001" customHeight="1" thickBot="1" x14ac:dyDescent="0.5">
      <c r="B9" s="74" t="s">
        <v>27</v>
      </c>
      <c r="C9" s="250" t="s">
        <v>294</v>
      </c>
      <c r="D9" s="250"/>
      <c r="E9" s="250"/>
      <c r="F9" s="250"/>
      <c r="G9" s="261"/>
      <c r="H9" s="240"/>
    </row>
    <row r="10" spans="2:8" ht="63.75" customHeight="1" x14ac:dyDescent="0.45">
      <c r="B10" s="72">
        <v>2</v>
      </c>
      <c r="C10" s="205" t="s">
        <v>282</v>
      </c>
      <c r="D10" s="205"/>
      <c r="E10" s="205"/>
      <c r="F10" s="205"/>
      <c r="G10" s="260" t="s">
        <v>291</v>
      </c>
      <c r="H10" s="239"/>
    </row>
    <row r="11" spans="2:8" ht="210.6" customHeight="1" thickBot="1" x14ac:dyDescent="0.5">
      <c r="B11" s="77" t="s">
        <v>40</v>
      </c>
      <c r="C11" s="251" t="s">
        <v>292</v>
      </c>
      <c r="D11" s="251"/>
      <c r="E11" s="251"/>
      <c r="F11" s="251"/>
      <c r="G11" s="261"/>
      <c r="H11" s="240"/>
    </row>
    <row r="12" spans="2:8" ht="32.25" customHeight="1" x14ac:dyDescent="0.45">
      <c r="B12" s="72">
        <v>3</v>
      </c>
      <c r="C12" s="205" t="s">
        <v>287</v>
      </c>
      <c r="D12" s="205"/>
      <c r="E12" s="205"/>
      <c r="F12" s="205"/>
      <c r="G12" s="237" t="s">
        <v>24</v>
      </c>
      <c r="H12" s="239"/>
    </row>
    <row r="13" spans="2:8" ht="111" customHeight="1" thickBot="1" x14ac:dyDescent="0.5">
      <c r="B13" s="74"/>
      <c r="C13" s="242" t="s">
        <v>288</v>
      </c>
      <c r="D13" s="242"/>
      <c r="E13" s="242"/>
      <c r="F13" s="242"/>
      <c r="G13" s="238"/>
      <c r="H13" s="240"/>
    </row>
    <row r="14" spans="2:8" ht="32.25" customHeight="1" x14ac:dyDescent="0.45">
      <c r="B14" s="72">
        <v>4</v>
      </c>
      <c r="C14" s="205" t="s">
        <v>289</v>
      </c>
      <c r="D14" s="205"/>
      <c r="E14" s="205"/>
      <c r="F14" s="205"/>
      <c r="G14" s="237" t="s">
        <v>24</v>
      </c>
      <c r="H14" s="239"/>
    </row>
    <row r="15" spans="2:8" ht="390.6" customHeight="1" thickBot="1" x14ac:dyDescent="0.5">
      <c r="B15" s="74"/>
      <c r="C15" s="242" t="s">
        <v>290</v>
      </c>
      <c r="D15" s="242"/>
      <c r="E15" s="242"/>
      <c r="F15" s="242"/>
      <c r="G15" s="238"/>
      <c r="H15" s="240"/>
    </row>
    <row r="16" spans="2:8" ht="32.25" customHeight="1" x14ac:dyDescent="0.45">
      <c r="B16" s="72">
        <v>5</v>
      </c>
      <c r="C16" s="179" t="s">
        <v>163</v>
      </c>
      <c r="D16" s="180"/>
      <c r="E16" s="180"/>
      <c r="F16" s="181"/>
      <c r="G16" s="88" t="s">
        <v>291</v>
      </c>
      <c r="H16" s="87"/>
    </row>
    <row r="17" spans="2:11" ht="88.8" customHeight="1" x14ac:dyDescent="0.45">
      <c r="B17" s="74" t="s">
        <v>49</v>
      </c>
      <c r="C17" s="242" t="s">
        <v>283</v>
      </c>
      <c r="D17" s="242"/>
      <c r="E17" s="242"/>
      <c r="F17" s="242"/>
      <c r="G17" s="75" t="s">
        <v>291</v>
      </c>
      <c r="H17" s="76"/>
      <c r="K17" s="75"/>
    </row>
    <row r="18" spans="2:11" ht="73.2" customHeight="1" x14ac:dyDescent="0.45">
      <c r="B18" s="79" t="s">
        <v>51</v>
      </c>
      <c r="C18" s="254" t="s">
        <v>164</v>
      </c>
      <c r="D18" s="255"/>
      <c r="E18" s="255"/>
      <c r="F18" s="256"/>
      <c r="G18" s="75" t="s">
        <v>291</v>
      </c>
      <c r="H18" s="80"/>
    </row>
    <row r="19" spans="2:11" ht="31.2" customHeight="1" x14ac:dyDescent="0.45">
      <c r="B19" s="74" t="s">
        <v>53</v>
      </c>
      <c r="C19" s="254" t="s">
        <v>284</v>
      </c>
      <c r="D19" s="255"/>
      <c r="E19" s="255"/>
      <c r="F19" s="256"/>
      <c r="G19" s="75" t="s">
        <v>291</v>
      </c>
      <c r="H19" s="80"/>
    </row>
    <row r="20" spans="2:11" ht="88.8" customHeight="1" x14ac:dyDescent="0.45">
      <c r="B20" s="74" t="s">
        <v>55</v>
      </c>
      <c r="C20" s="254" t="s">
        <v>165</v>
      </c>
      <c r="D20" s="255"/>
      <c r="E20" s="255"/>
      <c r="F20" s="256"/>
      <c r="G20" s="86" t="s">
        <v>24</v>
      </c>
      <c r="H20" s="80"/>
    </row>
    <row r="21" spans="2:11" ht="62.4" customHeight="1" thickBot="1" x14ac:dyDescent="0.5">
      <c r="B21" s="74" t="s">
        <v>57</v>
      </c>
      <c r="C21" s="257" t="s">
        <v>166</v>
      </c>
      <c r="D21" s="258"/>
      <c r="E21" s="258"/>
      <c r="F21" s="259"/>
      <c r="G21" s="86" t="s">
        <v>24</v>
      </c>
      <c r="H21" s="76"/>
    </row>
    <row r="22" spans="2:11" ht="31.95" customHeight="1" x14ac:dyDescent="0.45">
      <c r="B22" s="165" t="s">
        <v>114</v>
      </c>
      <c r="C22" s="252"/>
      <c r="D22" s="252"/>
      <c r="E22" s="252"/>
      <c r="F22" s="252"/>
      <c r="G22" s="252"/>
      <c r="H22" s="253"/>
    </row>
    <row r="23" spans="2:11" ht="30.6" customHeight="1" x14ac:dyDescent="0.45">
      <c r="B23" s="81">
        <v>1</v>
      </c>
      <c r="C23" s="243" t="s">
        <v>112</v>
      </c>
      <c r="D23" s="243"/>
      <c r="E23" s="243"/>
      <c r="F23" s="243"/>
      <c r="G23" s="86" t="s">
        <v>291</v>
      </c>
      <c r="H23" s="76"/>
    </row>
    <row r="24" spans="2:11" ht="40.950000000000003" customHeight="1" thickBot="1" x14ac:dyDescent="0.5">
      <c r="B24" s="82">
        <v>2</v>
      </c>
      <c r="C24" s="241" t="s">
        <v>115</v>
      </c>
      <c r="D24" s="241"/>
      <c r="E24" s="241"/>
      <c r="F24" s="241"/>
      <c r="G24" s="91" t="s">
        <v>291</v>
      </c>
      <c r="H24" s="83"/>
    </row>
    <row r="25" spans="2:11" ht="30.6" customHeight="1" thickBot="1" x14ac:dyDescent="0.5">
      <c r="B25" s="171" t="s">
        <v>116</v>
      </c>
      <c r="C25" s="172"/>
      <c r="D25" s="172"/>
      <c r="E25" s="172"/>
      <c r="F25" s="172"/>
      <c r="G25" s="91" t="s">
        <v>291</v>
      </c>
      <c r="H25" s="90"/>
    </row>
    <row r="26" spans="2:11" s="113" customFormat="1" ht="30.6" customHeight="1" x14ac:dyDescent="0.45">
      <c r="B26" s="137" t="s">
        <v>16</v>
      </c>
      <c r="C26" s="138"/>
      <c r="D26" s="136" t="s">
        <v>17</v>
      </c>
      <c r="E26" s="136"/>
      <c r="F26" s="136"/>
      <c r="G26" s="143"/>
      <c r="H26" s="144"/>
    </row>
    <row r="27" spans="2:11" s="113" customFormat="1" ht="30.6" customHeight="1" x14ac:dyDescent="0.45">
      <c r="B27" s="139"/>
      <c r="C27" s="140"/>
      <c r="D27" s="160" t="s">
        <v>18</v>
      </c>
      <c r="E27" s="160"/>
      <c r="F27" s="160"/>
      <c r="G27" s="152"/>
      <c r="H27" s="153"/>
    </row>
    <row r="28" spans="2:11" s="113" customFormat="1" ht="63.6" customHeight="1" thickBot="1" x14ac:dyDescent="0.5">
      <c r="B28" s="141"/>
      <c r="C28" s="142"/>
      <c r="D28" s="161" t="s">
        <v>19</v>
      </c>
      <c r="E28" s="161"/>
      <c r="F28" s="161"/>
      <c r="G28" s="154"/>
      <c r="H28" s="155"/>
    </row>
    <row r="29" spans="2:11" s="113" customFormat="1" ht="30.6" customHeight="1" x14ac:dyDescent="0.45">
      <c r="B29" s="139" t="s">
        <v>20</v>
      </c>
      <c r="C29" s="140"/>
      <c r="D29" s="162" t="s">
        <v>17</v>
      </c>
      <c r="E29" s="162"/>
      <c r="F29" s="162"/>
      <c r="G29" s="156"/>
      <c r="H29" s="157"/>
    </row>
    <row r="30" spans="2:11" s="113" customFormat="1" ht="30.6" customHeight="1" x14ac:dyDescent="0.45">
      <c r="B30" s="139"/>
      <c r="C30" s="140"/>
      <c r="D30" s="160" t="s">
        <v>18</v>
      </c>
      <c r="E30" s="160"/>
      <c r="F30" s="160"/>
      <c r="G30" s="152"/>
      <c r="H30" s="153"/>
    </row>
    <row r="31" spans="2:11" s="113" customFormat="1" ht="60.6" customHeight="1" thickBot="1" x14ac:dyDescent="0.5">
      <c r="B31" s="141"/>
      <c r="C31" s="142"/>
      <c r="D31" s="161" t="s">
        <v>19</v>
      </c>
      <c r="E31" s="161"/>
      <c r="F31" s="161"/>
      <c r="G31" s="158"/>
      <c r="H31" s="159"/>
    </row>
  </sheetData>
  <mergeCells count="49">
    <mergeCell ref="B29:C31"/>
    <mergeCell ref="D29:F29"/>
    <mergeCell ref="G29:H29"/>
    <mergeCell ref="D30:F30"/>
    <mergeCell ref="G30:H30"/>
    <mergeCell ref="D31:F31"/>
    <mergeCell ref="G31:H31"/>
    <mergeCell ref="B26:C28"/>
    <mergeCell ref="D26:F26"/>
    <mergeCell ref="G26:H26"/>
    <mergeCell ref="D27:F27"/>
    <mergeCell ref="G27:H27"/>
    <mergeCell ref="D28:F28"/>
    <mergeCell ref="G28:H28"/>
    <mergeCell ref="G8:G9"/>
    <mergeCell ref="H8:H9"/>
    <mergeCell ref="G10:G11"/>
    <mergeCell ref="H10:H11"/>
    <mergeCell ref="B2:H2"/>
    <mergeCell ref="B3:C3"/>
    <mergeCell ref="D3:H3"/>
    <mergeCell ref="B4:C4"/>
    <mergeCell ref="D4:H4"/>
    <mergeCell ref="B25:F25"/>
    <mergeCell ref="C23:F23"/>
    <mergeCell ref="B5:C5"/>
    <mergeCell ref="D5:H5"/>
    <mergeCell ref="B6:H6"/>
    <mergeCell ref="C7:F7"/>
    <mergeCell ref="C9:F9"/>
    <mergeCell ref="C10:F10"/>
    <mergeCell ref="C8:F8"/>
    <mergeCell ref="C11:F11"/>
    <mergeCell ref="B22:H22"/>
    <mergeCell ref="C18:F18"/>
    <mergeCell ref="C19:F19"/>
    <mergeCell ref="C20:F20"/>
    <mergeCell ref="C21:F21"/>
    <mergeCell ref="C16:F16"/>
    <mergeCell ref="G12:G13"/>
    <mergeCell ref="H12:H13"/>
    <mergeCell ref="G14:G15"/>
    <mergeCell ref="H14:H15"/>
    <mergeCell ref="C24:F24"/>
    <mergeCell ref="C17:F17"/>
    <mergeCell ref="C12:F12"/>
    <mergeCell ref="C13:F13"/>
    <mergeCell ref="C14:F14"/>
    <mergeCell ref="C15:F15"/>
  </mergeCells>
  <pageMargins left="0.7" right="0.7" top="0.75" bottom="0.75" header="0.3" footer="0.3"/>
  <pageSetup paperSize="9" scale="6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dimension ref="B1:H23"/>
  <sheetViews>
    <sheetView zoomScaleNormal="100" zoomScaleSheetLayoutView="115" workbookViewId="0">
      <selection activeCell="N15" sqref="N15"/>
    </sheetView>
  </sheetViews>
  <sheetFormatPr defaultRowHeight="14.4" x14ac:dyDescent="0.3"/>
  <cols>
    <col min="3" max="3" width="34.5546875" customWidth="1"/>
    <col min="7" max="7" width="14.33203125" customWidth="1"/>
    <col min="8" max="8" width="40.109375" customWidth="1"/>
  </cols>
  <sheetData>
    <row r="1" spans="2:8" ht="15" thickBot="1" x14ac:dyDescent="0.35"/>
    <row r="2" spans="2:8" ht="58.95" customHeight="1" thickBot="1" x14ac:dyDescent="0.35">
      <c r="B2" s="267" t="s">
        <v>0</v>
      </c>
      <c r="C2" s="268"/>
      <c r="D2" s="268"/>
      <c r="E2" s="268"/>
      <c r="F2" s="268"/>
      <c r="G2" s="268"/>
      <c r="H2" s="269"/>
    </row>
    <row r="3" spans="2:8" ht="31.95" customHeight="1" x14ac:dyDescent="0.3">
      <c r="B3" s="270" t="s">
        <v>1</v>
      </c>
      <c r="C3" s="271"/>
      <c r="D3" s="272" t="s">
        <v>153</v>
      </c>
      <c r="E3" s="273"/>
      <c r="F3" s="273"/>
      <c r="G3" s="273"/>
      <c r="H3" s="274"/>
    </row>
    <row r="4" spans="2:8" ht="31.95" customHeight="1" x14ac:dyDescent="0.3">
      <c r="B4" s="262" t="s">
        <v>2</v>
      </c>
      <c r="C4" s="263"/>
      <c r="D4" s="264" t="s">
        <v>154</v>
      </c>
      <c r="E4" s="265"/>
      <c r="F4" s="265"/>
      <c r="G4" s="265"/>
      <c r="H4" s="266"/>
    </row>
    <row r="5" spans="2:8" ht="66" customHeight="1" x14ac:dyDescent="0.3">
      <c r="B5" s="262" t="s">
        <v>3</v>
      </c>
      <c r="C5" s="263"/>
      <c r="D5" s="264" t="s">
        <v>155</v>
      </c>
      <c r="E5" s="265"/>
      <c r="F5" s="265"/>
      <c r="G5" s="265"/>
      <c r="H5" s="266"/>
    </row>
    <row r="6" spans="2:8" ht="31.95" customHeight="1" thickBot="1" x14ac:dyDescent="0.35">
      <c r="B6" s="275" t="s">
        <v>4</v>
      </c>
      <c r="C6" s="276"/>
      <c r="D6" s="277" t="s">
        <v>156</v>
      </c>
      <c r="E6" s="278"/>
      <c r="F6" s="278"/>
      <c r="G6" s="278"/>
      <c r="H6" s="279"/>
    </row>
    <row r="7" spans="2:8" ht="31.95" customHeight="1" x14ac:dyDescent="0.3">
      <c r="B7" s="270" t="s">
        <v>5</v>
      </c>
      <c r="C7" s="271"/>
      <c r="D7" s="272" t="s">
        <v>157</v>
      </c>
      <c r="E7" s="273"/>
      <c r="F7" s="273"/>
      <c r="G7" s="273"/>
      <c r="H7" s="274"/>
    </row>
    <row r="8" spans="2:8" ht="31.95" customHeight="1" x14ac:dyDescent="0.3">
      <c r="B8" s="262" t="s">
        <v>6</v>
      </c>
      <c r="C8" s="263"/>
      <c r="D8" s="264" t="s">
        <v>158</v>
      </c>
      <c r="E8" s="265"/>
      <c r="F8" s="265"/>
      <c r="G8" s="265"/>
      <c r="H8" s="266"/>
    </row>
    <row r="9" spans="2:8" ht="31.95" customHeight="1" x14ac:dyDescent="0.3">
      <c r="B9" s="262" t="s">
        <v>7</v>
      </c>
      <c r="C9" s="263"/>
      <c r="D9" s="264" t="s">
        <v>159</v>
      </c>
      <c r="E9" s="265"/>
      <c r="F9" s="265"/>
      <c r="G9" s="265"/>
      <c r="H9" s="266"/>
    </row>
    <row r="10" spans="2:8" ht="31.95" customHeight="1" thickBot="1" x14ac:dyDescent="0.35">
      <c r="B10" s="275" t="s">
        <v>8</v>
      </c>
      <c r="C10" s="276"/>
      <c r="D10" s="280">
        <v>500000000</v>
      </c>
      <c r="E10" s="281"/>
      <c r="F10" s="281"/>
      <c r="G10" s="281"/>
      <c r="H10" s="282"/>
    </row>
    <row r="11" spans="2:8" ht="31.95" customHeight="1" x14ac:dyDescent="0.3">
      <c r="B11" s="270" t="s">
        <v>9</v>
      </c>
      <c r="C11" s="271"/>
      <c r="D11" s="283">
        <v>45075</v>
      </c>
      <c r="E11" s="284"/>
      <c r="F11" s="284"/>
      <c r="G11" s="284"/>
      <c r="H11" s="285"/>
    </row>
    <row r="12" spans="2:8" ht="31.95" customHeight="1" x14ac:dyDescent="0.3">
      <c r="B12" s="262" t="s">
        <v>10</v>
      </c>
      <c r="C12" s="263"/>
      <c r="D12" s="286">
        <v>45078</v>
      </c>
      <c r="E12" s="287"/>
      <c r="F12" s="287"/>
      <c r="G12" s="287"/>
      <c r="H12" s="288"/>
    </row>
    <row r="13" spans="2:8" ht="31.95" customHeight="1" thickBot="1" x14ac:dyDescent="0.35">
      <c r="B13" s="275" t="s">
        <v>11</v>
      </c>
      <c r="C13" s="276"/>
      <c r="D13" s="289">
        <v>45139</v>
      </c>
      <c r="E13" s="290"/>
      <c r="F13" s="290"/>
      <c r="G13" s="290"/>
      <c r="H13" s="291"/>
    </row>
    <row r="14" spans="2:8" ht="31.95" customHeight="1" thickBot="1" x14ac:dyDescent="0.35">
      <c r="B14" s="292" t="s">
        <v>12</v>
      </c>
      <c r="C14" s="293"/>
      <c r="D14" s="293"/>
      <c r="E14" s="293"/>
      <c r="F14" s="293"/>
      <c r="G14" s="293"/>
      <c r="H14" s="294"/>
    </row>
    <row r="15" spans="2:8" ht="66" customHeight="1" x14ac:dyDescent="0.3">
      <c r="B15" s="303" t="s">
        <v>161</v>
      </c>
      <c r="C15" s="304"/>
      <c r="D15" s="304"/>
      <c r="E15" s="304"/>
      <c r="F15" s="304"/>
      <c r="G15" s="8" t="s">
        <v>13</v>
      </c>
      <c r="H15" s="40" t="s">
        <v>14</v>
      </c>
    </row>
    <row r="16" spans="2:8" ht="40.200000000000003" customHeight="1" x14ac:dyDescent="0.3">
      <c r="B16" s="305" t="s">
        <v>15</v>
      </c>
      <c r="C16" s="306"/>
      <c r="D16" s="306"/>
      <c r="E16" s="306"/>
      <c r="F16" s="306"/>
      <c r="G16" s="3">
        <f>'etap II oceny - horyzont. rank.'!H31+'etap II oceny - specyfik. rank.'!H60</f>
        <v>100</v>
      </c>
      <c r="H16" s="39" t="s">
        <v>254</v>
      </c>
    </row>
    <row r="17" spans="2:8" ht="45" customHeight="1" thickBot="1" x14ac:dyDescent="0.35">
      <c r="B17" s="307" t="s">
        <v>256</v>
      </c>
      <c r="C17" s="308"/>
      <c r="D17" s="308"/>
      <c r="E17" s="308"/>
      <c r="F17" s="308"/>
      <c r="G17" s="11" t="s">
        <v>13</v>
      </c>
      <c r="H17" s="41" t="str">
        <f>IF(G17="TAK",robocze!B11,robocze!B12)</f>
        <v>PROJEKT REKOMENDOWANY DO DOFINANSOWANIA</v>
      </c>
    </row>
    <row r="18" spans="2:8" ht="30.6" customHeight="1" x14ac:dyDescent="0.3">
      <c r="B18" s="309" t="s">
        <v>16</v>
      </c>
      <c r="C18" s="310"/>
      <c r="D18" s="315" t="s">
        <v>17</v>
      </c>
      <c r="E18" s="315"/>
      <c r="F18" s="315"/>
      <c r="G18" s="295"/>
      <c r="H18" s="296"/>
    </row>
    <row r="19" spans="2:8" ht="30.6" customHeight="1" x14ac:dyDescent="0.3">
      <c r="B19" s="311"/>
      <c r="C19" s="312"/>
      <c r="D19" s="297" t="s">
        <v>18</v>
      </c>
      <c r="E19" s="297"/>
      <c r="F19" s="297"/>
      <c r="G19" s="298"/>
      <c r="H19" s="299"/>
    </row>
    <row r="20" spans="2:8" ht="63.6" customHeight="1" thickBot="1" x14ac:dyDescent="0.35">
      <c r="B20" s="313"/>
      <c r="C20" s="314"/>
      <c r="D20" s="300" t="s">
        <v>19</v>
      </c>
      <c r="E20" s="300"/>
      <c r="F20" s="300"/>
      <c r="G20" s="301"/>
      <c r="H20" s="302"/>
    </row>
    <row r="21" spans="2:8" ht="30.6" customHeight="1" x14ac:dyDescent="0.3">
      <c r="B21" s="311" t="s">
        <v>20</v>
      </c>
      <c r="C21" s="312"/>
      <c r="D21" s="316" t="s">
        <v>17</v>
      </c>
      <c r="E21" s="316"/>
      <c r="F21" s="316"/>
      <c r="G21" s="317"/>
      <c r="H21" s="318"/>
    </row>
    <row r="22" spans="2:8" ht="30.6" customHeight="1" x14ac:dyDescent="0.3">
      <c r="B22" s="311"/>
      <c r="C22" s="312"/>
      <c r="D22" s="297" t="s">
        <v>18</v>
      </c>
      <c r="E22" s="297"/>
      <c r="F22" s="297"/>
      <c r="G22" s="298"/>
      <c r="H22" s="299"/>
    </row>
    <row r="23" spans="2:8" ht="60.6" customHeight="1" thickBot="1" x14ac:dyDescent="0.35">
      <c r="B23" s="313"/>
      <c r="C23" s="314"/>
      <c r="D23" s="300" t="s">
        <v>19</v>
      </c>
      <c r="E23" s="300"/>
      <c r="F23" s="300"/>
      <c r="G23" s="319"/>
      <c r="H23" s="320"/>
    </row>
  </sheetData>
  <mergeCells count="41">
    <mergeCell ref="B21:C23"/>
    <mergeCell ref="D21:F21"/>
    <mergeCell ref="G21:H21"/>
    <mergeCell ref="D22:F22"/>
    <mergeCell ref="G22:H22"/>
    <mergeCell ref="D23:F23"/>
    <mergeCell ref="G23:H23"/>
    <mergeCell ref="B15:F15"/>
    <mergeCell ref="B16:F16"/>
    <mergeCell ref="B17:F17"/>
    <mergeCell ref="B18:C20"/>
    <mergeCell ref="D18:F18"/>
    <mergeCell ref="G18:H18"/>
    <mergeCell ref="D19:F19"/>
    <mergeCell ref="G19:H19"/>
    <mergeCell ref="D20:F20"/>
    <mergeCell ref="G20:H20"/>
    <mergeCell ref="B12:C12"/>
    <mergeCell ref="D12:H12"/>
    <mergeCell ref="B13:C13"/>
    <mergeCell ref="D13:H13"/>
    <mergeCell ref="B14:H14"/>
    <mergeCell ref="B9:C9"/>
    <mergeCell ref="D9:H9"/>
    <mergeCell ref="B10:C10"/>
    <mergeCell ref="D10:H10"/>
    <mergeCell ref="B11:C11"/>
    <mergeCell ref="D11:H11"/>
    <mergeCell ref="B6:C6"/>
    <mergeCell ref="D6:H6"/>
    <mergeCell ref="B7:C7"/>
    <mergeCell ref="D7:H7"/>
    <mergeCell ref="B8:C8"/>
    <mergeCell ref="D8:H8"/>
    <mergeCell ref="B5:C5"/>
    <mergeCell ref="D5:H5"/>
    <mergeCell ref="B2:H2"/>
    <mergeCell ref="B3:C3"/>
    <mergeCell ref="D3:H3"/>
    <mergeCell ref="B4:C4"/>
    <mergeCell ref="D4:H4"/>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6"/>
  <dimension ref="B1:I31"/>
  <sheetViews>
    <sheetView topLeftCell="A9" workbookViewId="0">
      <selection activeCell="N9" sqref="N9"/>
    </sheetView>
  </sheetViews>
  <sheetFormatPr defaultRowHeight="14.4" x14ac:dyDescent="0.3"/>
  <cols>
    <col min="3" max="3" width="34.5546875" customWidth="1"/>
    <col min="6" max="6" width="4.44140625" customWidth="1"/>
    <col min="7" max="7" width="34.88671875" customWidth="1"/>
    <col min="8" max="8" width="11.88671875" style="1" customWidth="1"/>
    <col min="9" max="9" width="40.109375" customWidth="1"/>
  </cols>
  <sheetData>
    <row r="1" spans="2:9" ht="15" thickBot="1" x14ac:dyDescent="0.35"/>
    <row r="2" spans="2:9" ht="51" customHeight="1" thickBot="1" x14ac:dyDescent="0.35">
      <c r="B2" s="267" t="s">
        <v>0</v>
      </c>
      <c r="C2" s="341"/>
      <c r="D2" s="341"/>
      <c r="E2" s="341"/>
      <c r="F2" s="341"/>
      <c r="G2" s="341"/>
      <c r="H2" s="341"/>
      <c r="I2" s="342"/>
    </row>
    <row r="3" spans="2:9" ht="29.4" customHeight="1" x14ac:dyDescent="0.3">
      <c r="B3" s="270" t="s">
        <v>5</v>
      </c>
      <c r="C3" s="271"/>
      <c r="D3" s="272" t="str">
        <f>'I etap oceny strona tytułowa'!D7:H7</f>
        <v>…</v>
      </c>
      <c r="E3" s="273"/>
      <c r="F3" s="273"/>
      <c r="G3" s="273"/>
      <c r="H3" s="273"/>
      <c r="I3" s="274"/>
    </row>
    <row r="4" spans="2:9" ht="29.4" customHeight="1" x14ac:dyDescent="0.3">
      <c r="B4" s="262" t="s">
        <v>6</v>
      </c>
      <c r="C4" s="263"/>
      <c r="D4" s="264" t="str">
        <f>'I etap oceny strona tytułowa'!D8:H8</f>
        <v>…</v>
      </c>
      <c r="E4" s="265"/>
      <c r="F4" s="265"/>
      <c r="G4" s="265"/>
      <c r="H4" s="265"/>
      <c r="I4" s="266"/>
    </row>
    <row r="5" spans="2:9" ht="29.4" customHeight="1" thickBot="1" x14ac:dyDescent="0.35">
      <c r="B5" s="275" t="s">
        <v>7</v>
      </c>
      <c r="C5" s="276"/>
      <c r="D5" s="340" t="str">
        <f>'I etap oceny strona tytułowa'!D9:H9</f>
        <v>…</v>
      </c>
      <c r="E5" s="290"/>
      <c r="F5" s="290"/>
      <c r="G5" s="290"/>
      <c r="H5" s="290"/>
      <c r="I5" s="291"/>
    </row>
    <row r="6" spans="2:9" ht="37.950000000000003" customHeight="1" thickBot="1" x14ac:dyDescent="0.35">
      <c r="B6" s="292" t="s">
        <v>175</v>
      </c>
      <c r="C6" s="335"/>
      <c r="D6" s="335"/>
      <c r="E6" s="335"/>
      <c r="F6" s="335"/>
      <c r="G6" s="335"/>
      <c r="H6" s="335"/>
      <c r="I6" s="336"/>
    </row>
    <row r="7" spans="2:9" ht="31.2" x14ac:dyDescent="0.3">
      <c r="B7" s="35" t="s">
        <v>22</v>
      </c>
      <c r="C7" s="337" t="s">
        <v>23</v>
      </c>
      <c r="D7" s="338"/>
      <c r="E7" s="338"/>
      <c r="F7" s="339"/>
      <c r="G7" s="36" t="s">
        <v>118</v>
      </c>
      <c r="H7" s="37" t="s">
        <v>119</v>
      </c>
      <c r="I7" s="38" t="s">
        <v>25</v>
      </c>
    </row>
    <row r="8" spans="2:9" ht="36" customHeight="1" x14ac:dyDescent="0.3">
      <c r="B8" s="323">
        <v>1</v>
      </c>
      <c r="C8" s="324" t="s">
        <v>120</v>
      </c>
      <c r="D8" s="324"/>
      <c r="E8" s="324"/>
      <c r="F8" s="324"/>
      <c r="G8" s="324"/>
      <c r="H8" s="324"/>
      <c r="I8" s="325"/>
    </row>
    <row r="9" spans="2:9" ht="364.5" customHeight="1" x14ac:dyDescent="0.3">
      <c r="B9" s="323"/>
      <c r="C9" s="326" t="s">
        <v>168</v>
      </c>
      <c r="D9" s="333"/>
      <c r="E9" s="333"/>
      <c r="F9" s="334"/>
      <c r="G9" s="43" t="s">
        <v>174</v>
      </c>
      <c r="H9" s="48">
        <v>5</v>
      </c>
      <c r="I9" s="49"/>
    </row>
    <row r="10" spans="2:9" ht="33.6" customHeight="1" x14ac:dyDescent="0.3">
      <c r="B10" s="323">
        <v>2</v>
      </c>
      <c r="C10" s="324" t="s">
        <v>121</v>
      </c>
      <c r="D10" s="324"/>
      <c r="E10" s="324"/>
      <c r="F10" s="324"/>
      <c r="G10" s="324"/>
      <c r="H10" s="324"/>
      <c r="I10" s="325"/>
    </row>
    <row r="11" spans="2:9" ht="91.5" customHeight="1" x14ac:dyDescent="0.3">
      <c r="B11" s="323"/>
      <c r="C11" s="332" t="s">
        <v>122</v>
      </c>
      <c r="D11" s="327"/>
      <c r="E11" s="327"/>
      <c r="F11" s="328"/>
      <c r="G11" s="34" t="s">
        <v>123</v>
      </c>
      <c r="H11" s="1">
        <v>1</v>
      </c>
      <c r="I11" s="18"/>
    </row>
    <row r="12" spans="2:9" ht="30" customHeight="1" x14ac:dyDescent="0.3">
      <c r="B12" s="323">
        <v>3</v>
      </c>
      <c r="C12" s="324" t="s">
        <v>124</v>
      </c>
      <c r="D12" s="324"/>
      <c r="E12" s="324"/>
      <c r="F12" s="324"/>
      <c r="G12" s="324"/>
      <c r="H12" s="324"/>
      <c r="I12" s="325"/>
    </row>
    <row r="13" spans="2:9" ht="195.75" customHeight="1" x14ac:dyDescent="0.3">
      <c r="B13" s="323"/>
      <c r="C13" s="326" t="s">
        <v>169</v>
      </c>
      <c r="D13" s="333"/>
      <c r="E13" s="333"/>
      <c r="F13" s="334"/>
      <c r="G13" s="43" t="s">
        <v>171</v>
      </c>
      <c r="H13" s="50">
        <v>2</v>
      </c>
      <c r="I13" s="49"/>
    </row>
    <row r="14" spans="2:9" ht="29.4" customHeight="1" x14ac:dyDescent="0.3">
      <c r="B14" s="323">
        <v>4</v>
      </c>
      <c r="C14" s="324" t="s">
        <v>125</v>
      </c>
      <c r="D14" s="324"/>
      <c r="E14" s="324"/>
      <c r="F14" s="324"/>
      <c r="G14" s="324"/>
      <c r="H14" s="324"/>
      <c r="I14" s="325"/>
    </row>
    <row r="15" spans="2:9" ht="243.75" customHeight="1" x14ac:dyDescent="0.3">
      <c r="B15" s="323"/>
      <c r="C15" s="332" t="s">
        <v>126</v>
      </c>
      <c r="D15" s="327"/>
      <c r="E15" s="327"/>
      <c r="F15" s="328"/>
      <c r="G15" s="34" t="s">
        <v>127</v>
      </c>
      <c r="H15" s="1">
        <v>2</v>
      </c>
      <c r="I15" s="18"/>
    </row>
    <row r="16" spans="2:9" ht="27.6" customHeight="1" x14ac:dyDescent="0.3">
      <c r="B16" s="323">
        <v>5</v>
      </c>
      <c r="C16" s="324" t="s">
        <v>128</v>
      </c>
      <c r="D16" s="324"/>
      <c r="E16" s="324"/>
      <c r="F16" s="324"/>
      <c r="G16" s="324"/>
      <c r="H16" s="324"/>
      <c r="I16" s="325"/>
    </row>
    <row r="17" spans="2:9" ht="155.25" customHeight="1" x14ac:dyDescent="0.3">
      <c r="B17" s="323"/>
      <c r="C17" s="326" t="s">
        <v>170</v>
      </c>
      <c r="D17" s="333"/>
      <c r="E17" s="333"/>
      <c r="F17" s="334"/>
      <c r="G17" s="43" t="s">
        <v>172</v>
      </c>
      <c r="H17" s="50">
        <v>3</v>
      </c>
      <c r="I17" s="49"/>
    </row>
    <row r="18" spans="2:9" ht="38.4" customHeight="1" x14ac:dyDescent="0.3">
      <c r="B18" s="323">
        <v>6</v>
      </c>
      <c r="C18" s="324" t="s">
        <v>129</v>
      </c>
      <c r="D18" s="324"/>
      <c r="E18" s="324"/>
      <c r="F18" s="324"/>
      <c r="G18" s="324"/>
      <c r="H18" s="324"/>
      <c r="I18" s="325"/>
    </row>
    <row r="19" spans="2:9" ht="88.95" customHeight="1" x14ac:dyDescent="0.3">
      <c r="B19" s="323"/>
      <c r="C19" s="332" t="s">
        <v>130</v>
      </c>
      <c r="D19" s="327"/>
      <c r="E19" s="327"/>
      <c r="F19" s="328"/>
      <c r="G19" s="34" t="s">
        <v>131</v>
      </c>
      <c r="H19" s="1">
        <v>3</v>
      </c>
      <c r="I19" s="18"/>
    </row>
    <row r="20" spans="2:9" ht="43.2" customHeight="1" x14ac:dyDescent="0.3">
      <c r="B20" s="323">
        <v>7</v>
      </c>
      <c r="C20" s="324" t="s">
        <v>132</v>
      </c>
      <c r="D20" s="324"/>
      <c r="E20" s="324"/>
      <c r="F20" s="324"/>
      <c r="G20" s="324"/>
      <c r="H20" s="324"/>
      <c r="I20" s="325"/>
    </row>
    <row r="21" spans="2:9" ht="78" customHeight="1" x14ac:dyDescent="0.3">
      <c r="B21" s="323"/>
      <c r="C21" s="326" t="s">
        <v>133</v>
      </c>
      <c r="D21" s="333"/>
      <c r="E21" s="333"/>
      <c r="F21" s="334"/>
      <c r="G21" s="34" t="s">
        <v>134</v>
      </c>
      <c r="H21" s="1">
        <v>1</v>
      </c>
      <c r="I21" s="18"/>
    </row>
    <row r="22" spans="2:9" ht="52.2" customHeight="1" x14ac:dyDescent="0.3">
      <c r="B22" s="323">
        <v>8</v>
      </c>
      <c r="C22" s="324" t="s">
        <v>135</v>
      </c>
      <c r="D22" s="324"/>
      <c r="E22" s="324"/>
      <c r="F22" s="324"/>
      <c r="G22" s="324"/>
      <c r="H22" s="324"/>
      <c r="I22" s="325"/>
    </row>
    <row r="23" spans="2:9" ht="374.25" customHeight="1" x14ac:dyDescent="0.3">
      <c r="B23" s="323"/>
      <c r="C23" s="332" t="s">
        <v>136</v>
      </c>
      <c r="D23" s="327"/>
      <c r="E23" s="327"/>
      <c r="F23" s="328"/>
      <c r="G23" s="34" t="s">
        <v>137</v>
      </c>
      <c r="H23" s="1">
        <v>2</v>
      </c>
      <c r="I23" s="18"/>
    </row>
    <row r="24" spans="2:9" ht="24" customHeight="1" x14ac:dyDescent="0.3">
      <c r="B24" s="323">
        <v>9</v>
      </c>
      <c r="C24" s="324" t="s">
        <v>138</v>
      </c>
      <c r="D24" s="324"/>
      <c r="E24" s="324"/>
      <c r="F24" s="324"/>
      <c r="G24" s="324"/>
      <c r="H24" s="324"/>
      <c r="I24" s="325"/>
    </row>
    <row r="25" spans="2:9" ht="79.2" customHeight="1" x14ac:dyDescent="0.3">
      <c r="B25" s="323"/>
      <c r="C25" s="326" t="s">
        <v>139</v>
      </c>
      <c r="D25" s="327"/>
      <c r="E25" s="327"/>
      <c r="F25" s="328"/>
      <c r="G25" s="34" t="s">
        <v>140</v>
      </c>
      <c r="H25" s="1">
        <v>1</v>
      </c>
      <c r="I25" s="18"/>
    </row>
    <row r="26" spans="2:9" ht="23.4" customHeight="1" x14ac:dyDescent="0.3">
      <c r="B26" s="323">
        <v>10</v>
      </c>
      <c r="C26" s="324" t="s">
        <v>141</v>
      </c>
      <c r="D26" s="324"/>
      <c r="E26" s="324"/>
      <c r="F26" s="324"/>
      <c r="G26" s="324"/>
      <c r="H26" s="324"/>
      <c r="I26" s="325"/>
    </row>
    <row r="27" spans="2:9" ht="103.5" customHeight="1" x14ac:dyDescent="0.3">
      <c r="B27" s="323"/>
      <c r="C27" s="332" t="s">
        <v>142</v>
      </c>
      <c r="D27" s="327"/>
      <c r="E27" s="327"/>
      <c r="F27" s="328"/>
      <c r="G27" s="34" t="s">
        <v>143</v>
      </c>
      <c r="H27" s="1">
        <v>1</v>
      </c>
      <c r="I27" s="18"/>
    </row>
    <row r="28" spans="2:9" ht="27.6" customHeight="1" x14ac:dyDescent="0.3">
      <c r="B28" s="323">
        <v>11</v>
      </c>
      <c r="C28" s="324" t="s">
        <v>144</v>
      </c>
      <c r="D28" s="324"/>
      <c r="E28" s="324"/>
      <c r="F28" s="324"/>
      <c r="G28" s="324"/>
      <c r="H28" s="324"/>
      <c r="I28" s="325"/>
    </row>
    <row r="29" spans="2:9" ht="138" customHeight="1" x14ac:dyDescent="0.3">
      <c r="B29" s="323"/>
      <c r="C29" s="326" t="s">
        <v>145</v>
      </c>
      <c r="D29" s="327"/>
      <c r="E29" s="327"/>
      <c r="F29" s="328"/>
      <c r="G29" s="34" t="s">
        <v>146</v>
      </c>
      <c r="H29" s="1">
        <v>1</v>
      </c>
      <c r="I29" s="18"/>
    </row>
    <row r="30" spans="2:9" ht="30.6" customHeight="1" x14ac:dyDescent="0.3">
      <c r="B30" s="329" t="s">
        <v>147</v>
      </c>
      <c r="C30" s="330"/>
      <c r="D30" s="330"/>
      <c r="E30" s="330"/>
      <c r="F30" s="330"/>
      <c r="G30" s="330"/>
      <c r="H30" s="330"/>
      <c r="I30" s="331"/>
    </row>
    <row r="31" spans="2:9" ht="37.200000000000003" customHeight="1" thickBot="1" x14ac:dyDescent="0.35">
      <c r="B31" s="321" t="s">
        <v>148</v>
      </c>
      <c r="C31" s="322"/>
      <c r="D31" s="322"/>
      <c r="E31" s="322"/>
      <c r="F31" s="322"/>
      <c r="G31" s="322"/>
      <c r="H31" s="33">
        <f>SUM(H9+H11+H13+H15+H17+H19+H21+H23+H25+H27+H29)</f>
        <v>22</v>
      </c>
      <c r="I31" s="16" t="s">
        <v>173</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4.4" x14ac:dyDescent="0.3"/>
  <cols>
    <col min="3" max="3" width="34.5546875" customWidth="1"/>
    <col min="6" max="6" width="4.44140625" customWidth="1"/>
    <col min="7" max="7" width="40.44140625" customWidth="1"/>
    <col min="8" max="8" width="10.88671875" bestFit="1" customWidth="1"/>
    <col min="9" max="9" width="10.6640625" bestFit="1" customWidth="1"/>
    <col min="10" max="10" width="40.109375" customWidth="1"/>
  </cols>
  <sheetData>
    <row r="1" spans="2:11" ht="15" thickBot="1" x14ac:dyDescent="0.35"/>
    <row r="2" spans="2:11" ht="53.4" customHeight="1" thickBot="1" x14ac:dyDescent="0.35">
      <c r="B2" s="267" t="s">
        <v>0</v>
      </c>
      <c r="C2" s="341"/>
      <c r="D2" s="341"/>
      <c r="E2" s="341"/>
      <c r="F2" s="341"/>
      <c r="G2" s="341"/>
      <c r="H2" s="341"/>
      <c r="I2" s="341"/>
      <c r="J2" s="342"/>
    </row>
    <row r="3" spans="2:11" ht="31.95" customHeight="1" x14ac:dyDescent="0.3">
      <c r="B3" s="270" t="s">
        <v>5</v>
      </c>
      <c r="C3" s="271"/>
      <c r="D3" s="272" t="str">
        <f>'I etap oceny strona tytułowa'!D7:H7</f>
        <v>…</v>
      </c>
      <c r="E3" s="273"/>
      <c r="F3" s="273"/>
      <c r="G3" s="273"/>
      <c r="H3" s="273"/>
      <c r="I3" s="273"/>
      <c r="J3" s="274"/>
    </row>
    <row r="4" spans="2:11" ht="31.95" customHeight="1" x14ac:dyDescent="0.3">
      <c r="B4" s="262" t="s">
        <v>6</v>
      </c>
      <c r="C4" s="263"/>
      <c r="D4" s="264" t="str">
        <f>'I etap oceny strona tytułowa'!D8:H8</f>
        <v>…</v>
      </c>
      <c r="E4" s="265"/>
      <c r="F4" s="265"/>
      <c r="G4" s="265"/>
      <c r="H4" s="265"/>
      <c r="I4" s="265"/>
      <c r="J4" s="266"/>
    </row>
    <row r="5" spans="2:11" ht="31.95" customHeight="1" thickBot="1" x14ac:dyDescent="0.35">
      <c r="B5" s="275" t="s">
        <v>7</v>
      </c>
      <c r="C5" s="276"/>
      <c r="D5" s="340" t="str">
        <f>'I etap oceny strona tytułowa'!D9:H9</f>
        <v>…</v>
      </c>
      <c r="E5" s="290"/>
      <c r="F5" s="290"/>
      <c r="G5" s="290"/>
      <c r="H5" s="290"/>
      <c r="I5" s="290"/>
      <c r="J5" s="291"/>
    </row>
    <row r="6" spans="2:11" ht="50.25" customHeight="1" x14ac:dyDescent="0.3">
      <c r="B6" s="364" t="s">
        <v>178</v>
      </c>
      <c r="C6" s="365"/>
      <c r="D6" s="365"/>
      <c r="E6" s="365"/>
      <c r="F6" s="365"/>
      <c r="G6" s="365"/>
      <c r="H6" s="365"/>
      <c r="I6" s="365"/>
      <c r="J6" s="366"/>
    </row>
    <row r="7" spans="2:11" ht="32.4" customHeight="1" thickBot="1" x14ac:dyDescent="0.35">
      <c r="B7" s="23" t="s">
        <v>22</v>
      </c>
      <c r="C7" s="367" t="s">
        <v>196</v>
      </c>
      <c r="D7" s="368"/>
      <c r="E7" s="368"/>
      <c r="F7" s="369"/>
      <c r="G7" s="24" t="s">
        <v>118</v>
      </c>
      <c r="H7" s="24" t="s">
        <v>192</v>
      </c>
      <c r="I7" s="24" t="s">
        <v>193</v>
      </c>
      <c r="J7" s="25" t="s">
        <v>25</v>
      </c>
    </row>
    <row r="8" spans="2:11" ht="27" customHeight="1" x14ac:dyDescent="0.3">
      <c r="B8" s="343">
        <v>1</v>
      </c>
      <c r="C8" s="344" t="s">
        <v>162</v>
      </c>
      <c r="D8" s="344"/>
      <c r="E8" s="344"/>
      <c r="F8" s="344"/>
      <c r="G8" s="344"/>
      <c r="H8" s="344"/>
      <c r="I8" s="344"/>
      <c r="J8" s="345"/>
    </row>
    <row r="9" spans="2:11" ht="48" customHeight="1" thickBot="1" x14ac:dyDescent="0.35">
      <c r="B9" s="323"/>
      <c r="C9" s="348" t="s">
        <v>180</v>
      </c>
      <c r="D9" s="349"/>
      <c r="E9" s="349"/>
      <c r="F9" s="349"/>
      <c r="G9" s="6" t="s">
        <v>250</v>
      </c>
      <c r="H9" s="58">
        <v>2</v>
      </c>
      <c r="I9" s="57">
        <v>2</v>
      </c>
      <c r="J9" s="47"/>
    </row>
    <row r="10" spans="2:11" ht="34.950000000000003" customHeight="1" x14ac:dyDescent="0.3">
      <c r="B10" s="343">
        <v>2</v>
      </c>
      <c r="C10" s="344" t="s">
        <v>181</v>
      </c>
      <c r="D10" s="344"/>
      <c r="E10" s="344"/>
      <c r="F10" s="344"/>
      <c r="G10" s="344"/>
      <c r="H10" s="344"/>
      <c r="I10" s="344"/>
      <c r="J10" s="345"/>
    </row>
    <row r="11" spans="2:11" ht="186" customHeight="1" thickBot="1" x14ac:dyDescent="0.35">
      <c r="B11" s="323"/>
      <c r="C11" s="332" t="s">
        <v>182</v>
      </c>
      <c r="D11" s="327"/>
      <c r="E11" s="327"/>
      <c r="F11" s="328"/>
      <c r="G11" s="44" t="s">
        <v>195</v>
      </c>
      <c r="H11" s="58">
        <v>4</v>
      </c>
      <c r="I11" s="58">
        <f>4</f>
        <v>4</v>
      </c>
      <c r="J11" s="45"/>
      <c r="K11" s="2"/>
    </row>
    <row r="12" spans="2:11" x14ac:dyDescent="0.3">
      <c r="B12" s="343">
        <v>3</v>
      </c>
      <c r="C12" s="344" t="s">
        <v>183</v>
      </c>
      <c r="D12" s="344"/>
      <c r="E12" s="344"/>
      <c r="F12" s="344"/>
      <c r="G12" s="344"/>
      <c r="H12" s="344"/>
      <c r="I12" s="344"/>
      <c r="J12" s="345"/>
      <c r="K12" s="2"/>
    </row>
    <row r="13" spans="2:11" ht="319.5" customHeight="1" x14ac:dyDescent="0.3">
      <c r="B13" s="323"/>
      <c r="C13" s="348" t="s">
        <v>191</v>
      </c>
      <c r="D13" s="349"/>
      <c r="E13" s="349"/>
      <c r="F13" s="349"/>
      <c r="G13" s="67" t="s">
        <v>253</v>
      </c>
      <c r="H13" s="56">
        <f>H19+H18+H17+H16+H14+H15</f>
        <v>6</v>
      </c>
      <c r="I13" s="56">
        <v>6</v>
      </c>
      <c r="J13" s="350"/>
      <c r="K13" s="2"/>
    </row>
    <row r="14" spans="2:11" ht="38.25" customHeight="1" x14ac:dyDescent="0.3">
      <c r="B14" s="323"/>
      <c r="C14" s="353" t="s">
        <v>186</v>
      </c>
      <c r="D14" s="354"/>
      <c r="E14" s="354"/>
      <c r="F14" s="355"/>
      <c r="G14" s="6" t="s">
        <v>185</v>
      </c>
      <c r="H14" s="58">
        <v>1</v>
      </c>
      <c r="I14" s="58">
        <v>1</v>
      </c>
      <c r="J14" s="351"/>
      <c r="K14" s="2"/>
    </row>
    <row r="15" spans="2:11" ht="24" x14ac:dyDescent="0.3">
      <c r="B15" s="323"/>
      <c r="C15" s="356" t="s">
        <v>187</v>
      </c>
      <c r="D15" s="357"/>
      <c r="E15" s="357"/>
      <c r="F15" s="358"/>
      <c r="G15" s="6" t="s">
        <v>185</v>
      </c>
      <c r="H15" s="58">
        <v>1</v>
      </c>
      <c r="I15" s="58">
        <v>1</v>
      </c>
      <c r="J15" s="351"/>
      <c r="K15" s="2"/>
    </row>
    <row r="16" spans="2:11" ht="35.25" customHeight="1" x14ac:dyDescent="0.3">
      <c r="B16" s="346"/>
      <c r="C16" s="353" t="s">
        <v>184</v>
      </c>
      <c r="D16" s="354"/>
      <c r="E16" s="354"/>
      <c r="F16" s="355"/>
      <c r="G16" s="6" t="s">
        <v>185</v>
      </c>
      <c r="H16" s="58">
        <v>1</v>
      </c>
      <c r="I16" s="58">
        <v>1</v>
      </c>
      <c r="J16" s="351"/>
      <c r="K16" s="2"/>
    </row>
    <row r="17" spans="2:11" ht="24" x14ac:dyDescent="0.3">
      <c r="B17" s="346"/>
      <c r="C17" s="356" t="s">
        <v>188</v>
      </c>
      <c r="D17" s="357"/>
      <c r="E17" s="357"/>
      <c r="F17" s="358"/>
      <c r="G17" s="6" t="s">
        <v>185</v>
      </c>
      <c r="H17" s="58">
        <v>1</v>
      </c>
      <c r="I17" s="58">
        <v>1</v>
      </c>
      <c r="J17" s="351"/>
      <c r="K17" s="2"/>
    </row>
    <row r="18" spans="2:11" ht="24" x14ac:dyDescent="0.3">
      <c r="B18" s="346"/>
      <c r="C18" s="356" t="s">
        <v>189</v>
      </c>
      <c r="D18" s="357"/>
      <c r="E18" s="357"/>
      <c r="F18" s="358"/>
      <c r="G18" s="6" t="s">
        <v>185</v>
      </c>
      <c r="H18" s="58">
        <v>1</v>
      </c>
      <c r="I18" s="58">
        <v>1</v>
      </c>
      <c r="J18" s="351"/>
      <c r="K18" s="2"/>
    </row>
    <row r="19" spans="2:11" ht="39" customHeight="1" thickBot="1" x14ac:dyDescent="0.35">
      <c r="B19" s="347"/>
      <c r="C19" s="359" t="s">
        <v>190</v>
      </c>
      <c r="D19" s="359"/>
      <c r="E19" s="359"/>
      <c r="F19" s="359"/>
      <c r="G19" s="19" t="s">
        <v>185</v>
      </c>
      <c r="H19" s="66">
        <v>1</v>
      </c>
      <c r="I19" s="66">
        <v>1</v>
      </c>
      <c r="J19" s="352"/>
      <c r="K19" s="2"/>
    </row>
    <row r="20" spans="2:11" ht="19.5" customHeight="1" x14ac:dyDescent="0.3">
      <c r="B20" s="343">
        <v>4</v>
      </c>
      <c r="C20" s="344" t="s">
        <v>167</v>
      </c>
      <c r="D20" s="344"/>
      <c r="E20" s="344"/>
      <c r="F20" s="344"/>
      <c r="G20" s="344"/>
      <c r="H20" s="344"/>
      <c r="I20" s="344"/>
      <c r="J20" s="345"/>
      <c r="K20" s="2"/>
    </row>
    <row r="21" spans="2:11" ht="96.6" thickBot="1" x14ac:dyDescent="0.35">
      <c r="B21" s="323"/>
      <c r="C21" s="332" t="s">
        <v>197</v>
      </c>
      <c r="D21" s="327"/>
      <c r="E21" s="327"/>
      <c r="F21" s="328"/>
      <c r="G21" s="44" t="s">
        <v>198</v>
      </c>
      <c r="H21" s="58">
        <v>3</v>
      </c>
      <c r="I21" s="58">
        <v>3</v>
      </c>
      <c r="J21" s="45"/>
      <c r="K21" s="2"/>
    </row>
    <row r="22" spans="2:11" ht="34.950000000000003" customHeight="1" x14ac:dyDescent="0.3">
      <c r="B22" s="362">
        <v>5</v>
      </c>
      <c r="C22" s="344" t="s">
        <v>194</v>
      </c>
      <c r="D22" s="344"/>
      <c r="E22" s="344"/>
      <c r="F22" s="344"/>
      <c r="G22" s="344"/>
      <c r="H22" s="344"/>
      <c r="I22" s="344"/>
      <c r="J22" s="345"/>
    </row>
    <row r="23" spans="2:11" ht="121.5" customHeight="1" thickBot="1" x14ac:dyDescent="0.35">
      <c r="B23" s="363"/>
      <c r="C23" s="348" t="s">
        <v>199</v>
      </c>
      <c r="D23" s="349"/>
      <c r="E23" s="349"/>
      <c r="F23" s="349"/>
      <c r="G23" s="51" t="s">
        <v>200</v>
      </c>
      <c r="H23" s="58">
        <v>4</v>
      </c>
      <c r="I23" s="58">
        <v>4</v>
      </c>
      <c r="J23" s="18"/>
    </row>
    <row r="24" spans="2:11" ht="21.6" customHeight="1" x14ac:dyDescent="0.3">
      <c r="B24" s="362">
        <v>6</v>
      </c>
      <c r="C24" s="344" t="s">
        <v>201</v>
      </c>
      <c r="D24" s="344"/>
      <c r="E24" s="344"/>
      <c r="F24" s="344"/>
      <c r="G24" s="344"/>
      <c r="H24" s="344"/>
      <c r="I24" s="344"/>
      <c r="J24" s="345"/>
    </row>
    <row r="25" spans="2:11" ht="154.5" customHeight="1" thickBot="1" x14ac:dyDescent="0.35">
      <c r="B25" s="363"/>
      <c r="C25" s="348" t="s">
        <v>202</v>
      </c>
      <c r="D25" s="349"/>
      <c r="E25" s="349"/>
      <c r="F25" s="349"/>
      <c r="G25" s="51" t="s">
        <v>203</v>
      </c>
      <c r="H25" s="58">
        <v>3</v>
      </c>
      <c r="I25" s="58">
        <v>3</v>
      </c>
      <c r="J25" s="18"/>
    </row>
    <row r="26" spans="2:11" x14ac:dyDescent="0.3">
      <c r="B26" s="362">
        <v>7</v>
      </c>
      <c r="C26" s="344" t="s">
        <v>204</v>
      </c>
      <c r="D26" s="344"/>
      <c r="E26" s="344"/>
      <c r="F26" s="344"/>
      <c r="G26" s="344"/>
      <c r="H26" s="344"/>
      <c r="I26" s="344"/>
      <c r="J26" s="345"/>
    </row>
    <row r="27" spans="2:11" ht="165.75" customHeight="1" thickBot="1" x14ac:dyDescent="0.35">
      <c r="B27" s="363"/>
      <c r="C27" s="348" t="s">
        <v>206</v>
      </c>
      <c r="D27" s="349"/>
      <c r="E27" s="349"/>
      <c r="F27" s="349"/>
      <c r="G27" s="51" t="s">
        <v>205</v>
      </c>
      <c r="H27" s="58">
        <v>4</v>
      </c>
      <c r="I27" s="58">
        <v>4</v>
      </c>
      <c r="J27" s="18"/>
    </row>
    <row r="28" spans="2:11" x14ac:dyDescent="0.3">
      <c r="B28" s="362">
        <v>8</v>
      </c>
      <c r="C28" s="344" t="s">
        <v>207</v>
      </c>
      <c r="D28" s="344"/>
      <c r="E28" s="344"/>
      <c r="F28" s="344"/>
      <c r="G28" s="344"/>
      <c r="H28" s="344"/>
      <c r="I28" s="344"/>
      <c r="J28" s="345"/>
    </row>
    <row r="29" spans="2:11" ht="157.5" customHeight="1" thickBot="1" x14ac:dyDescent="0.35">
      <c r="B29" s="363"/>
      <c r="C29" s="348" t="s">
        <v>208</v>
      </c>
      <c r="D29" s="349"/>
      <c r="E29" s="349"/>
      <c r="F29" s="349"/>
      <c r="G29" s="51" t="s">
        <v>209</v>
      </c>
      <c r="H29" s="58">
        <v>2</v>
      </c>
      <c r="I29" s="58">
        <v>2</v>
      </c>
      <c r="J29" s="18"/>
    </row>
    <row r="30" spans="2:11" x14ac:dyDescent="0.3">
      <c r="B30" s="362">
        <v>9</v>
      </c>
      <c r="C30" s="344" t="s">
        <v>210</v>
      </c>
      <c r="D30" s="344"/>
      <c r="E30" s="344"/>
      <c r="F30" s="344"/>
      <c r="G30" s="344"/>
      <c r="H30" s="344"/>
      <c r="I30" s="344"/>
      <c r="J30" s="345"/>
    </row>
    <row r="31" spans="2:11" ht="35.25" customHeight="1" x14ac:dyDescent="0.3">
      <c r="B31" s="370"/>
      <c r="C31" s="371"/>
      <c r="D31" s="372"/>
      <c r="E31" s="372"/>
      <c r="F31" s="373"/>
      <c r="G31" s="65" t="s">
        <v>214</v>
      </c>
      <c r="H31" s="64">
        <f>H32+H33</f>
        <v>20</v>
      </c>
      <c r="I31" s="64">
        <f>I32+I33</f>
        <v>20</v>
      </c>
      <c r="J31" s="374" t="s">
        <v>216</v>
      </c>
    </row>
    <row r="32" spans="2:11" ht="60" x14ac:dyDescent="0.3">
      <c r="B32" s="370"/>
      <c r="C32" s="348" t="s">
        <v>211</v>
      </c>
      <c r="D32" s="349"/>
      <c r="E32" s="349"/>
      <c r="F32" s="349"/>
      <c r="G32" s="51" t="s">
        <v>215</v>
      </c>
      <c r="H32" s="58">
        <v>2</v>
      </c>
      <c r="I32" s="58">
        <v>2</v>
      </c>
      <c r="J32" s="375"/>
    </row>
    <row r="33" spans="2:10" ht="108.75" customHeight="1" thickBot="1" x14ac:dyDescent="0.35">
      <c r="B33" s="370"/>
      <c r="C33" s="348" t="s">
        <v>212</v>
      </c>
      <c r="D33" s="349"/>
      <c r="E33" s="349"/>
      <c r="F33" s="349"/>
      <c r="G33" s="52" t="s">
        <v>213</v>
      </c>
      <c r="H33" s="63">
        <v>18</v>
      </c>
      <c r="I33" s="63">
        <v>18</v>
      </c>
      <c r="J33" s="376"/>
    </row>
    <row r="34" spans="2:10" ht="36" customHeight="1" x14ac:dyDescent="0.3">
      <c r="B34" s="362">
        <v>10</v>
      </c>
      <c r="C34" s="344" t="s">
        <v>217</v>
      </c>
      <c r="D34" s="344"/>
      <c r="E34" s="344"/>
      <c r="F34" s="344"/>
      <c r="G34" s="344"/>
      <c r="H34" s="344"/>
      <c r="I34" s="344"/>
      <c r="J34" s="345"/>
    </row>
    <row r="35" spans="2:10" ht="74.25" customHeight="1" thickBot="1" x14ac:dyDescent="0.35">
      <c r="B35" s="363"/>
      <c r="C35" s="348" t="s">
        <v>218</v>
      </c>
      <c r="D35" s="349"/>
      <c r="E35" s="349"/>
      <c r="F35" s="349"/>
      <c r="G35" s="51" t="s">
        <v>219</v>
      </c>
      <c r="H35" s="58">
        <v>2</v>
      </c>
      <c r="I35" s="58">
        <v>2</v>
      </c>
      <c r="J35" s="18"/>
    </row>
    <row r="36" spans="2:10" x14ac:dyDescent="0.3">
      <c r="B36" s="343">
        <v>11</v>
      </c>
      <c r="C36" s="344" t="s">
        <v>220</v>
      </c>
      <c r="D36" s="344"/>
      <c r="E36" s="344"/>
      <c r="F36" s="344"/>
      <c r="G36" s="344"/>
      <c r="H36" s="344"/>
      <c r="I36" s="344"/>
      <c r="J36" s="345"/>
    </row>
    <row r="37" spans="2:10" ht="218.25" customHeight="1" x14ac:dyDescent="0.3">
      <c r="B37" s="323"/>
      <c r="C37" s="348" t="s">
        <v>221</v>
      </c>
      <c r="D37" s="349"/>
      <c r="E37" s="349"/>
      <c r="F37" s="349"/>
      <c r="G37" s="60" t="s">
        <v>236</v>
      </c>
      <c r="H37" s="59">
        <f>H38+H39+H40</f>
        <v>12</v>
      </c>
      <c r="I37" s="59">
        <v>12</v>
      </c>
      <c r="J37" s="350"/>
    </row>
    <row r="38" spans="2:10" ht="40.5" customHeight="1" x14ac:dyDescent="0.3">
      <c r="B38" s="323"/>
      <c r="C38" s="353" t="s">
        <v>222</v>
      </c>
      <c r="D38" s="354"/>
      <c r="E38" s="354"/>
      <c r="F38" s="355"/>
      <c r="G38" s="6" t="s">
        <v>224</v>
      </c>
      <c r="H38" s="58">
        <v>4</v>
      </c>
      <c r="I38" s="58">
        <v>4</v>
      </c>
      <c r="J38" s="351"/>
    </row>
    <row r="39" spans="2:10" ht="98.25" customHeight="1" x14ac:dyDescent="0.3">
      <c r="B39" s="323"/>
      <c r="C39" s="353" t="s">
        <v>223</v>
      </c>
      <c r="D39" s="354"/>
      <c r="E39" s="354"/>
      <c r="F39" s="355"/>
      <c r="G39" s="6" t="s">
        <v>224</v>
      </c>
      <c r="H39" s="58">
        <v>4</v>
      </c>
      <c r="I39" s="58">
        <v>4</v>
      </c>
      <c r="J39" s="351"/>
    </row>
    <row r="40" spans="2:10" ht="30.75" customHeight="1" x14ac:dyDescent="0.3">
      <c r="B40" s="346"/>
      <c r="C40" s="377" t="s">
        <v>225</v>
      </c>
      <c r="D40" s="378"/>
      <c r="E40" s="378"/>
      <c r="F40" s="379"/>
      <c r="G40" s="55" t="s">
        <v>251</v>
      </c>
      <c r="H40" s="59">
        <f>H41+H42+H43</f>
        <v>4</v>
      </c>
      <c r="I40" s="59">
        <v>4</v>
      </c>
      <c r="J40" s="351"/>
    </row>
    <row r="41" spans="2:10" ht="24" x14ac:dyDescent="0.3">
      <c r="B41" s="346"/>
      <c r="C41" s="356" t="s">
        <v>226</v>
      </c>
      <c r="D41" s="357"/>
      <c r="E41" s="357"/>
      <c r="F41" s="358"/>
      <c r="G41" s="53" t="s">
        <v>229</v>
      </c>
      <c r="H41" s="61">
        <v>3</v>
      </c>
      <c r="I41" s="61">
        <v>1</v>
      </c>
      <c r="J41" s="351"/>
    </row>
    <row r="42" spans="2:10" ht="24" x14ac:dyDescent="0.3">
      <c r="B42" s="346"/>
      <c r="C42" s="356" t="s">
        <v>227</v>
      </c>
      <c r="D42" s="357"/>
      <c r="E42" s="357"/>
      <c r="F42" s="358"/>
      <c r="G42" s="53" t="s">
        <v>185</v>
      </c>
      <c r="H42" s="61">
        <v>1</v>
      </c>
      <c r="I42" s="61">
        <v>1</v>
      </c>
      <c r="J42" s="351"/>
    </row>
    <row r="43" spans="2:10" ht="24.75" customHeight="1" thickBot="1" x14ac:dyDescent="0.35">
      <c r="B43" s="346"/>
      <c r="C43" s="359" t="s">
        <v>228</v>
      </c>
      <c r="D43" s="359"/>
      <c r="E43" s="359"/>
      <c r="F43" s="359"/>
      <c r="G43" s="54" t="s">
        <v>230</v>
      </c>
      <c r="H43" s="62">
        <v>0</v>
      </c>
      <c r="I43" s="62">
        <v>1</v>
      </c>
      <c r="J43" s="351"/>
    </row>
    <row r="44" spans="2:10" ht="51.75" customHeight="1" x14ac:dyDescent="0.3">
      <c r="B44" s="362">
        <v>12</v>
      </c>
      <c r="C44" s="344" t="s">
        <v>231</v>
      </c>
      <c r="D44" s="344"/>
      <c r="E44" s="344"/>
      <c r="F44" s="344"/>
      <c r="G44" s="344"/>
      <c r="H44" s="344"/>
      <c r="I44" s="344"/>
      <c r="J44" s="345"/>
    </row>
    <row r="45" spans="2:10" ht="120" customHeight="1" x14ac:dyDescent="0.3">
      <c r="B45" s="370"/>
      <c r="C45" s="348" t="s">
        <v>232</v>
      </c>
      <c r="D45" s="349"/>
      <c r="E45" s="349"/>
      <c r="F45" s="349"/>
      <c r="G45" s="60" t="s">
        <v>236</v>
      </c>
      <c r="H45" s="56">
        <f>H46+H47+H48</f>
        <v>5</v>
      </c>
      <c r="I45" s="56">
        <v>5</v>
      </c>
      <c r="J45" s="18"/>
    </row>
    <row r="46" spans="2:10" ht="24" x14ac:dyDescent="0.3">
      <c r="B46" s="370"/>
      <c r="C46" s="353" t="s">
        <v>233</v>
      </c>
      <c r="D46" s="354"/>
      <c r="E46" s="354"/>
      <c r="F46" s="355"/>
      <c r="G46" s="53" t="s">
        <v>149</v>
      </c>
      <c r="H46" s="61">
        <v>2</v>
      </c>
      <c r="I46" s="61">
        <v>2</v>
      </c>
      <c r="J46" s="22"/>
    </row>
    <row r="47" spans="2:10" ht="24" x14ac:dyDescent="0.3">
      <c r="B47" s="370"/>
      <c r="C47" s="353" t="s">
        <v>234</v>
      </c>
      <c r="D47" s="354"/>
      <c r="E47" s="354"/>
      <c r="F47" s="355"/>
      <c r="G47" s="53" t="s">
        <v>149</v>
      </c>
      <c r="H47" s="61">
        <v>2</v>
      </c>
      <c r="I47" s="61">
        <v>2</v>
      </c>
      <c r="J47" s="22"/>
    </row>
    <row r="48" spans="2:10" ht="143.25" customHeight="1" thickBot="1" x14ac:dyDescent="0.35">
      <c r="B48" s="380"/>
      <c r="C48" s="359" t="s">
        <v>235</v>
      </c>
      <c r="D48" s="359"/>
      <c r="E48" s="359"/>
      <c r="F48" s="359"/>
      <c r="G48" s="53" t="s">
        <v>185</v>
      </c>
      <c r="H48" s="62">
        <v>1</v>
      </c>
      <c r="I48" s="62">
        <v>1</v>
      </c>
      <c r="J48" s="22"/>
    </row>
    <row r="49" spans="2:10" ht="30.75" customHeight="1" x14ac:dyDescent="0.3">
      <c r="B49" s="362">
        <v>13</v>
      </c>
      <c r="C49" s="344" t="s">
        <v>237</v>
      </c>
      <c r="D49" s="344"/>
      <c r="E49" s="344"/>
      <c r="F49" s="344"/>
      <c r="G49" s="344"/>
      <c r="H49" s="344"/>
      <c r="I49" s="344"/>
      <c r="J49" s="345"/>
    </row>
    <row r="50" spans="2:10" ht="234" customHeight="1" thickBot="1" x14ac:dyDescent="0.35">
      <c r="B50" s="363"/>
      <c r="C50" s="348" t="s">
        <v>238</v>
      </c>
      <c r="D50" s="349"/>
      <c r="E50" s="349"/>
      <c r="F50" s="349"/>
      <c r="G50" s="51" t="s">
        <v>239</v>
      </c>
      <c r="H50" s="58">
        <v>4</v>
      </c>
      <c r="I50" s="58">
        <v>4</v>
      </c>
      <c r="J50" s="18"/>
    </row>
    <row r="51" spans="2:10" ht="15" customHeight="1" x14ac:dyDescent="0.3">
      <c r="B51" s="362">
        <v>14</v>
      </c>
      <c r="C51" s="344" t="s">
        <v>240</v>
      </c>
      <c r="D51" s="344"/>
      <c r="E51" s="344"/>
      <c r="F51" s="344"/>
      <c r="G51" s="344"/>
      <c r="H51" s="344"/>
      <c r="I51" s="344"/>
      <c r="J51" s="345"/>
    </row>
    <row r="52" spans="2:10" ht="143.25" customHeight="1" x14ac:dyDescent="0.3">
      <c r="B52" s="370"/>
      <c r="C52" s="348" t="s">
        <v>241</v>
      </c>
      <c r="D52" s="349"/>
      <c r="E52" s="349"/>
      <c r="F52" s="349"/>
      <c r="G52" s="60" t="s">
        <v>236</v>
      </c>
      <c r="H52" s="56">
        <f>H53+H54+H55</f>
        <v>3</v>
      </c>
      <c r="I52" s="56">
        <v>3</v>
      </c>
      <c r="J52" s="18"/>
    </row>
    <row r="53" spans="2:10" ht="24" x14ac:dyDescent="0.3">
      <c r="B53" s="370"/>
      <c r="C53" s="353" t="s">
        <v>242</v>
      </c>
      <c r="D53" s="354"/>
      <c r="E53" s="354"/>
      <c r="F53" s="355"/>
      <c r="G53" s="53" t="s">
        <v>185</v>
      </c>
      <c r="H53" s="61">
        <v>1</v>
      </c>
      <c r="I53" s="61">
        <v>1</v>
      </c>
      <c r="J53" s="22"/>
    </row>
    <row r="54" spans="2:10" ht="21.6" customHeight="1" x14ac:dyDescent="0.3">
      <c r="B54" s="370"/>
      <c r="C54" s="353" t="s">
        <v>243</v>
      </c>
      <c r="D54" s="354"/>
      <c r="E54" s="354"/>
      <c r="F54" s="355"/>
      <c r="G54" s="53" t="s">
        <v>185</v>
      </c>
      <c r="H54" s="61">
        <v>1</v>
      </c>
      <c r="I54" s="61">
        <v>1</v>
      </c>
      <c r="J54" s="22"/>
    </row>
    <row r="55" spans="2:10" ht="28.95" customHeight="1" thickBot="1" x14ac:dyDescent="0.35">
      <c r="B55" s="380"/>
      <c r="C55" s="359" t="s">
        <v>244</v>
      </c>
      <c r="D55" s="359"/>
      <c r="E55" s="359"/>
      <c r="F55" s="359"/>
      <c r="G55" s="53" t="s">
        <v>185</v>
      </c>
      <c r="H55" s="62">
        <v>1</v>
      </c>
      <c r="I55" s="62">
        <v>1</v>
      </c>
      <c r="J55" s="22"/>
    </row>
    <row r="56" spans="2:10" ht="28.95" customHeight="1" x14ac:dyDescent="0.3">
      <c r="B56" s="362">
        <v>15</v>
      </c>
      <c r="C56" s="344" t="s">
        <v>245</v>
      </c>
      <c r="D56" s="344"/>
      <c r="E56" s="344"/>
      <c r="F56" s="344"/>
      <c r="G56" s="344"/>
      <c r="H56" s="344"/>
      <c r="I56" s="344"/>
      <c r="J56" s="345"/>
    </row>
    <row r="57" spans="2:10" ht="264.60000000000002" thickBot="1" x14ac:dyDescent="0.35">
      <c r="B57" s="363"/>
      <c r="C57" s="348" t="s">
        <v>246</v>
      </c>
      <c r="D57" s="349"/>
      <c r="E57" s="349"/>
      <c r="F57" s="349"/>
      <c r="G57" s="51" t="s">
        <v>247</v>
      </c>
      <c r="H57" s="58">
        <v>2</v>
      </c>
      <c r="I57" s="58">
        <v>2</v>
      </c>
      <c r="J57" s="18"/>
    </row>
    <row r="58" spans="2:10" ht="28.95" customHeight="1" x14ac:dyDescent="0.3">
      <c r="B58" s="362">
        <v>16</v>
      </c>
      <c r="C58" s="344" t="s">
        <v>248</v>
      </c>
      <c r="D58" s="344"/>
      <c r="E58" s="344"/>
      <c r="F58" s="344"/>
      <c r="G58" s="344"/>
      <c r="H58" s="344"/>
      <c r="I58" s="344"/>
      <c r="J58" s="345"/>
    </row>
    <row r="59" spans="2:10" ht="28.95" customHeight="1" x14ac:dyDescent="0.3">
      <c r="B59" s="363"/>
      <c r="C59" s="348" t="s">
        <v>246</v>
      </c>
      <c r="D59" s="349"/>
      <c r="E59" s="349"/>
      <c r="F59" s="349"/>
      <c r="G59" s="51" t="s">
        <v>249</v>
      </c>
      <c r="H59" s="58">
        <v>2</v>
      </c>
      <c r="I59" s="58">
        <v>2</v>
      </c>
      <c r="J59" s="18"/>
    </row>
    <row r="60" spans="2:10" ht="38.4" customHeight="1" thickBot="1" x14ac:dyDescent="0.35">
      <c r="B60" s="360" t="s">
        <v>148</v>
      </c>
      <c r="C60" s="361"/>
      <c r="D60" s="361"/>
      <c r="E60" s="361"/>
      <c r="F60" s="361"/>
      <c r="G60" s="361"/>
      <c r="H60" s="33">
        <f>H59+H57+H50+H45+H37+H35+H31+H29+H27+H25+H23+H21+H13+H11+H52+H9</f>
        <v>78</v>
      </c>
      <c r="I60" s="33">
        <f>I59+I57+I50+I45+I37+I35+I31+I29+I27+I25+I23+I21+I13+I11+I52+I9</f>
        <v>78</v>
      </c>
      <c r="J60" s="16" t="s">
        <v>252</v>
      </c>
    </row>
  </sheetData>
  <mergeCells count="81">
    <mergeCell ref="B56:B57"/>
    <mergeCell ref="C56:J56"/>
    <mergeCell ref="C57:F57"/>
    <mergeCell ref="B58:B59"/>
    <mergeCell ref="C58:J58"/>
    <mergeCell ref="C59:F59"/>
    <mergeCell ref="C51:J51"/>
    <mergeCell ref="C52:F52"/>
    <mergeCell ref="B51:B55"/>
    <mergeCell ref="C53:F53"/>
    <mergeCell ref="C55:F55"/>
    <mergeCell ref="C48:F48"/>
    <mergeCell ref="B49:B50"/>
    <mergeCell ref="C49:J49"/>
    <mergeCell ref="C50:F50"/>
    <mergeCell ref="B44:B48"/>
    <mergeCell ref="C44:J44"/>
    <mergeCell ref="C45:F45"/>
    <mergeCell ref="C46:F46"/>
    <mergeCell ref="C47:F47"/>
    <mergeCell ref="B36:B43"/>
    <mergeCell ref="C36:J36"/>
    <mergeCell ref="C37:F37"/>
    <mergeCell ref="J37:J43"/>
    <mergeCell ref="C38:F38"/>
    <mergeCell ref="C39:F39"/>
    <mergeCell ref="C40:F40"/>
    <mergeCell ref="C41:F41"/>
    <mergeCell ref="C42:F42"/>
    <mergeCell ref="C43:F43"/>
    <mergeCell ref="C33:F33"/>
    <mergeCell ref="B30:B33"/>
    <mergeCell ref="C31:F31"/>
    <mergeCell ref="J31:J33"/>
    <mergeCell ref="B34:B35"/>
    <mergeCell ref="C34:J34"/>
    <mergeCell ref="C35:F35"/>
    <mergeCell ref="B2:J2"/>
    <mergeCell ref="B3:C3"/>
    <mergeCell ref="D3:J3"/>
    <mergeCell ref="B4:C4"/>
    <mergeCell ref="D4:J4"/>
    <mergeCell ref="B10:B11"/>
    <mergeCell ref="C10:J10"/>
    <mergeCell ref="C11:F11"/>
    <mergeCell ref="B5:C5"/>
    <mergeCell ref="D5:J5"/>
    <mergeCell ref="B6:J6"/>
    <mergeCell ref="C7:F7"/>
    <mergeCell ref="B8:B9"/>
    <mergeCell ref="C8:J8"/>
    <mergeCell ref="C9:F9"/>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20:B21"/>
    <mergeCell ref="C20:J20"/>
    <mergeCell ref="C21:F21"/>
    <mergeCell ref="B12:B19"/>
    <mergeCell ref="C12:J12"/>
    <mergeCell ref="C13:F13"/>
    <mergeCell ref="J13:J19"/>
    <mergeCell ref="C14:F14"/>
    <mergeCell ref="C15:F15"/>
    <mergeCell ref="C19:F19"/>
    <mergeCell ref="C16:F16"/>
    <mergeCell ref="C17:F17"/>
    <mergeCell ref="C18:F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Arkusz7"/>
  <dimension ref="B1:K62"/>
  <sheetViews>
    <sheetView topLeftCell="A51" zoomScaleNormal="100" workbookViewId="0">
      <selection activeCell="J27" sqref="J27"/>
    </sheetView>
  </sheetViews>
  <sheetFormatPr defaultRowHeight="14.4" x14ac:dyDescent="0.3"/>
  <cols>
    <col min="2" max="2" width="8.88671875" style="1"/>
    <col min="3" max="3" width="34.5546875" customWidth="1"/>
    <col min="6" max="6" width="15" style="1" customWidth="1"/>
    <col min="7" max="7" width="14.33203125" style="1" customWidth="1"/>
    <col min="8" max="8" width="40.109375" customWidth="1"/>
  </cols>
  <sheetData>
    <row r="1" spans="2:8" ht="15" thickBot="1" x14ac:dyDescent="0.35"/>
    <row r="2" spans="2:8" ht="56.4" customHeight="1" thickBot="1" x14ac:dyDescent="0.35">
      <c r="B2" s="267" t="s">
        <v>0</v>
      </c>
      <c r="C2" s="341"/>
      <c r="D2" s="341"/>
      <c r="E2" s="341"/>
      <c r="F2" s="341"/>
      <c r="G2" s="341"/>
      <c r="H2" s="342"/>
    </row>
    <row r="3" spans="2:8" ht="38.4" customHeight="1" x14ac:dyDescent="0.3">
      <c r="B3" s="270" t="s">
        <v>5</v>
      </c>
      <c r="C3" s="271"/>
      <c r="D3" s="272" t="str">
        <f>'I etap oceny strona tytułowa'!D7:H7</f>
        <v>…</v>
      </c>
      <c r="E3" s="273"/>
      <c r="F3" s="273"/>
      <c r="G3" s="273"/>
      <c r="H3" s="274"/>
    </row>
    <row r="4" spans="2:8" ht="38.4" customHeight="1" x14ac:dyDescent="0.3">
      <c r="B4" s="262" t="s">
        <v>6</v>
      </c>
      <c r="C4" s="263"/>
      <c r="D4" s="264" t="str">
        <f>'I etap oceny strona tytułowa'!D8:H8</f>
        <v>…</v>
      </c>
      <c r="E4" s="265"/>
      <c r="F4" s="265"/>
      <c r="G4" s="265"/>
      <c r="H4" s="266"/>
    </row>
    <row r="5" spans="2:8" ht="38.4" customHeight="1" thickBot="1" x14ac:dyDescent="0.35">
      <c r="B5" s="275" t="s">
        <v>7</v>
      </c>
      <c r="C5" s="276"/>
      <c r="D5" s="340" t="str">
        <f>'I etap oceny strona tytułowa'!D9:H9</f>
        <v>…</v>
      </c>
      <c r="E5" s="290"/>
      <c r="F5" s="290"/>
      <c r="G5" s="290"/>
      <c r="H5" s="291"/>
    </row>
    <row r="6" spans="2:8" ht="47.4" customHeight="1" thickBot="1" x14ac:dyDescent="0.35">
      <c r="B6" s="292" t="s">
        <v>179</v>
      </c>
      <c r="C6" s="335"/>
      <c r="D6" s="335"/>
      <c r="E6" s="335"/>
      <c r="F6" s="335"/>
      <c r="G6" s="335"/>
      <c r="H6" s="336"/>
    </row>
    <row r="7" spans="2:8" ht="42" customHeight="1" thickBot="1" x14ac:dyDescent="0.35">
      <c r="B7" s="26" t="s">
        <v>22</v>
      </c>
      <c r="C7" s="384" t="s">
        <v>23</v>
      </c>
      <c r="D7" s="385"/>
      <c r="E7" s="385"/>
      <c r="F7" s="386"/>
      <c r="G7" s="27" t="s">
        <v>24</v>
      </c>
      <c r="H7" s="42" t="s">
        <v>25</v>
      </c>
    </row>
    <row r="8" spans="2:8" ht="40.200000000000003" customHeight="1" x14ac:dyDescent="0.3">
      <c r="B8" s="9">
        <v>5</v>
      </c>
      <c r="C8" s="400" t="s">
        <v>48</v>
      </c>
      <c r="D8" s="401"/>
      <c r="E8" s="401"/>
      <c r="F8" s="401"/>
      <c r="G8" s="14" t="str">
        <f>IF(AND(G9="TAK",G10="TAK",G11="TAK", G12="TAK", G13="TAK", G14="TAK", G15="TAK"),"TAK","NIE")</f>
        <v>TAK</v>
      </c>
      <c r="H8" s="28"/>
    </row>
    <row r="9" spans="2:8" ht="26.4" customHeight="1" x14ac:dyDescent="0.3">
      <c r="B9" s="15" t="s">
        <v>49</v>
      </c>
      <c r="C9" s="353" t="s">
        <v>50</v>
      </c>
      <c r="D9" s="354"/>
      <c r="E9" s="354"/>
      <c r="F9" s="355"/>
      <c r="G9" s="7" t="s">
        <v>13</v>
      </c>
      <c r="H9" s="29"/>
    </row>
    <row r="10" spans="2:8" ht="26.4" customHeight="1" x14ac:dyDescent="0.3">
      <c r="B10" s="15" t="s">
        <v>51</v>
      </c>
      <c r="C10" s="353" t="s">
        <v>52</v>
      </c>
      <c r="D10" s="354"/>
      <c r="E10" s="354"/>
      <c r="F10" s="355"/>
      <c r="G10" s="7" t="s">
        <v>13</v>
      </c>
      <c r="H10" s="29"/>
    </row>
    <row r="11" spans="2:8" ht="26.4" customHeight="1" x14ac:dyDescent="0.3">
      <c r="B11" s="15" t="s">
        <v>53</v>
      </c>
      <c r="C11" s="353" t="s">
        <v>54</v>
      </c>
      <c r="D11" s="354"/>
      <c r="E11" s="354"/>
      <c r="F11" s="355"/>
      <c r="G11" s="7" t="s">
        <v>13</v>
      </c>
      <c r="H11" s="29"/>
    </row>
    <row r="12" spans="2:8" ht="26.4" customHeight="1" x14ac:dyDescent="0.3">
      <c r="B12" s="15" t="s">
        <v>55</v>
      </c>
      <c r="C12" s="353" t="s">
        <v>56</v>
      </c>
      <c r="D12" s="354"/>
      <c r="E12" s="354"/>
      <c r="F12" s="355"/>
      <c r="G12" s="7" t="s">
        <v>13</v>
      </c>
      <c r="H12" s="29"/>
    </row>
    <row r="13" spans="2:8" ht="26.4" customHeight="1" x14ac:dyDescent="0.3">
      <c r="B13" s="15" t="s">
        <v>57</v>
      </c>
      <c r="C13" s="353" t="s">
        <v>58</v>
      </c>
      <c r="D13" s="354"/>
      <c r="E13" s="354"/>
      <c r="F13" s="355"/>
      <c r="G13" s="7" t="s">
        <v>13</v>
      </c>
      <c r="H13" s="29"/>
    </row>
    <row r="14" spans="2:8" ht="39" customHeight="1" x14ac:dyDescent="0.3">
      <c r="B14" s="15" t="s">
        <v>59</v>
      </c>
      <c r="C14" s="353" t="s">
        <v>60</v>
      </c>
      <c r="D14" s="354"/>
      <c r="E14" s="354"/>
      <c r="F14" s="355"/>
      <c r="G14" s="7" t="s">
        <v>13</v>
      </c>
      <c r="H14" s="29"/>
    </row>
    <row r="15" spans="2:8" ht="38.25" customHeight="1" thickBot="1" x14ac:dyDescent="0.35">
      <c r="B15" s="10" t="s">
        <v>61</v>
      </c>
      <c r="C15" s="387" t="s">
        <v>62</v>
      </c>
      <c r="D15" s="388"/>
      <c r="E15" s="388"/>
      <c r="F15" s="389"/>
      <c r="G15" s="11" t="s">
        <v>13</v>
      </c>
      <c r="H15" s="13"/>
    </row>
    <row r="16" spans="2:8" ht="28.2" customHeight="1" x14ac:dyDescent="0.3">
      <c r="B16" s="412">
        <v>6</v>
      </c>
      <c r="C16" s="400" t="s">
        <v>63</v>
      </c>
      <c r="D16" s="401"/>
      <c r="E16" s="401"/>
      <c r="F16" s="402"/>
      <c r="G16" s="396" t="s">
        <v>13</v>
      </c>
      <c r="H16" s="398"/>
    </row>
    <row r="17" spans="2:11" ht="160.5" customHeight="1" thickBot="1" x14ac:dyDescent="0.35">
      <c r="B17" s="410"/>
      <c r="C17" s="392" t="s">
        <v>258</v>
      </c>
      <c r="D17" s="388"/>
      <c r="E17" s="388"/>
      <c r="F17" s="389"/>
      <c r="G17" s="397"/>
      <c r="H17" s="399"/>
      <c r="I17" s="2"/>
      <c r="J17" s="2"/>
      <c r="K17" s="2"/>
    </row>
    <row r="18" spans="2:11" ht="25.2" customHeight="1" x14ac:dyDescent="0.3">
      <c r="B18" s="412">
        <v>7</v>
      </c>
      <c r="C18" s="400" t="s">
        <v>65</v>
      </c>
      <c r="D18" s="401"/>
      <c r="E18" s="401"/>
      <c r="F18" s="402"/>
      <c r="G18" s="396" t="s">
        <v>13</v>
      </c>
      <c r="H18" s="398"/>
    </row>
    <row r="19" spans="2:11" ht="102.75" customHeight="1" x14ac:dyDescent="0.3">
      <c r="B19" s="409"/>
      <c r="C19" s="393" t="s">
        <v>259</v>
      </c>
      <c r="D19" s="394"/>
      <c r="E19" s="394"/>
      <c r="F19" s="395"/>
      <c r="G19" s="414"/>
      <c r="H19" s="413"/>
    </row>
    <row r="20" spans="2:11" ht="42.75" customHeight="1" thickBot="1" x14ac:dyDescent="0.4">
      <c r="B20" s="409"/>
      <c r="C20" s="406" t="s">
        <v>268</v>
      </c>
      <c r="D20" s="407"/>
      <c r="E20" s="407"/>
      <c r="F20" s="408"/>
      <c r="G20" s="414"/>
      <c r="H20" s="46"/>
    </row>
    <row r="21" spans="2:11" ht="39.6" customHeight="1" x14ac:dyDescent="0.3">
      <c r="B21" s="9">
        <v>8</v>
      </c>
      <c r="C21" s="344" t="s">
        <v>66</v>
      </c>
      <c r="D21" s="344"/>
      <c r="E21" s="344"/>
      <c r="F21" s="344"/>
      <c r="G21" s="17" t="str">
        <f>IF(AND(G22="TAK",G23="TAK"),"TAK","NIE")</f>
        <v>TAK</v>
      </c>
      <c r="H21" s="12"/>
    </row>
    <row r="22" spans="2:11" ht="147.75" customHeight="1" x14ac:dyDescent="0.3">
      <c r="B22" s="15" t="s">
        <v>67</v>
      </c>
      <c r="C22" s="411" t="s">
        <v>68</v>
      </c>
      <c r="D22" s="411"/>
      <c r="E22" s="411"/>
      <c r="F22" s="411"/>
      <c r="G22" s="7" t="s">
        <v>13</v>
      </c>
      <c r="H22" s="29"/>
    </row>
    <row r="23" spans="2:11" ht="77.25" customHeight="1" thickBot="1" x14ac:dyDescent="0.35">
      <c r="B23" s="10" t="s">
        <v>69</v>
      </c>
      <c r="C23" s="359" t="s">
        <v>70</v>
      </c>
      <c r="D23" s="359"/>
      <c r="E23" s="359"/>
      <c r="F23" s="359"/>
      <c r="G23" s="11" t="s">
        <v>13</v>
      </c>
      <c r="H23" s="13"/>
    </row>
    <row r="24" spans="2:11" ht="35.4" customHeight="1" x14ac:dyDescent="0.3">
      <c r="B24" s="409">
        <v>9</v>
      </c>
      <c r="C24" s="415" t="s">
        <v>71</v>
      </c>
      <c r="D24" s="416"/>
      <c r="E24" s="416"/>
      <c r="F24" s="416"/>
      <c r="G24" s="417" t="s">
        <v>13</v>
      </c>
      <c r="H24" s="413"/>
    </row>
    <row r="25" spans="2:11" ht="183" customHeight="1" thickBot="1" x14ac:dyDescent="0.35">
      <c r="B25" s="410"/>
      <c r="C25" s="392" t="s">
        <v>260</v>
      </c>
      <c r="D25" s="388"/>
      <c r="E25" s="388"/>
      <c r="F25" s="388"/>
      <c r="G25" s="418"/>
      <c r="H25" s="399"/>
    </row>
    <row r="26" spans="2:11" ht="34.950000000000003" customHeight="1" x14ac:dyDescent="0.3">
      <c r="B26" s="9">
        <v>10</v>
      </c>
      <c r="C26" s="400" t="s">
        <v>72</v>
      </c>
      <c r="D26" s="401"/>
      <c r="E26" s="401"/>
      <c r="F26" s="402"/>
      <c r="G26" s="17" t="str">
        <f>IF(AND(G27="TAK",G28="TAK"),"TAK","NIE")</f>
        <v>TAK</v>
      </c>
      <c r="H26" s="12"/>
    </row>
    <row r="27" spans="2:11" ht="128.4" customHeight="1" x14ac:dyDescent="0.3">
      <c r="B27" s="15" t="s">
        <v>73</v>
      </c>
      <c r="C27" s="353" t="s">
        <v>74</v>
      </c>
      <c r="D27" s="354"/>
      <c r="E27" s="354"/>
      <c r="F27" s="355"/>
      <c r="G27" s="7" t="s">
        <v>13</v>
      </c>
      <c r="H27" s="30"/>
      <c r="I27" s="5"/>
      <c r="J27" s="5"/>
      <c r="K27" s="5"/>
    </row>
    <row r="28" spans="2:11" ht="175.95" customHeight="1" thickBot="1" x14ac:dyDescent="0.35">
      <c r="B28" s="10" t="s">
        <v>75</v>
      </c>
      <c r="C28" s="387" t="s">
        <v>76</v>
      </c>
      <c r="D28" s="388"/>
      <c r="E28" s="388"/>
      <c r="F28" s="389"/>
      <c r="G28" s="11" t="s">
        <v>13</v>
      </c>
      <c r="H28" s="31"/>
    </row>
    <row r="29" spans="2:11" ht="23.4" customHeight="1" x14ac:dyDescent="0.3">
      <c r="B29" s="412">
        <v>11</v>
      </c>
      <c r="C29" s="400" t="s">
        <v>77</v>
      </c>
      <c r="D29" s="401"/>
      <c r="E29" s="401"/>
      <c r="F29" s="402"/>
      <c r="G29" s="396" t="s">
        <v>13</v>
      </c>
      <c r="H29" s="398"/>
    </row>
    <row r="30" spans="2:11" ht="98.25" customHeight="1" x14ac:dyDescent="0.3">
      <c r="B30" s="409"/>
      <c r="C30" s="393" t="s">
        <v>261</v>
      </c>
      <c r="D30" s="394"/>
      <c r="E30" s="394"/>
      <c r="F30" s="395"/>
      <c r="G30" s="414"/>
      <c r="H30" s="413"/>
    </row>
    <row r="31" spans="2:11" ht="175.95" customHeight="1" thickBot="1" x14ac:dyDescent="0.35">
      <c r="B31" s="410"/>
      <c r="C31" s="419" t="s">
        <v>269</v>
      </c>
      <c r="D31" s="420"/>
      <c r="E31" s="420"/>
      <c r="F31" s="421"/>
      <c r="G31" s="397"/>
      <c r="H31" s="399"/>
    </row>
    <row r="32" spans="2:11" ht="25.95" customHeight="1" x14ac:dyDescent="0.3">
      <c r="B32" s="390">
        <v>12</v>
      </c>
      <c r="C32" s="400" t="s">
        <v>78</v>
      </c>
      <c r="D32" s="401"/>
      <c r="E32" s="401"/>
      <c r="F32" s="402"/>
      <c r="G32" s="396" t="s">
        <v>64</v>
      </c>
      <c r="H32" s="398"/>
    </row>
    <row r="33" spans="2:8" ht="193.5" customHeight="1" thickBot="1" x14ac:dyDescent="0.35">
      <c r="B33" s="391"/>
      <c r="C33" s="392" t="s">
        <v>262</v>
      </c>
      <c r="D33" s="388"/>
      <c r="E33" s="388"/>
      <c r="F33" s="389"/>
      <c r="G33" s="397"/>
      <c r="H33" s="399"/>
    </row>
    <row r="34" spans="2:8" ht="36.6" customHeight="1" x14ac:dyDescent="0.3">
      <c r="B34" s="9">
        <v>13</v>
      </c>
      <c r="C34" s="400" t="s">
        <v>79</v>
      </c>
      <c r="D34" s="401"/>
      <c r="E34" s="401"/>
      <c r="F34" s="401"/>
      <c r="G34" s="17" t="str">
        <f>IF(AND(G35="TAK",G36="TAK"),"TAK","NIE")</f>
        <v>TAK</v>
      </c>
      <c r="H34" s="28"/>
    </row>
    <row r="35" spans="2:8" ht="48.75" customHeight="1" x14ac:dyDescent="0.3">
      <c r="B35" s="15" t="s">
        <v>80</v>
      </c>
      <c r="C35" s="353" t="s">
        <v>81</v>
      </c>
      <c r="D35" s="354"/>
      <c r="E35" s="354"/>
      <c r="F35" s="355"/>
      <c r="G35" s="7" t="s">
        <v>13</v>
      </c>
      <c r="H35" s="29"/>
    </row>
    <row r="36" spans="2:8" ht="83.25" customHeight="1" thickBot="1" x14ac:dyDescent="0.35">
      <c r="B36" s="10" t="s">
        <v>82</v>
      </c>
      <c r="C36" s="387" t="s">
        <v>83</v>
      </c>
      <c r="D36" s="388"/>
      <c r="E36" s="388"/>
      <c r="F36" s="389"/>
      <c r="G36" s="11" t="s">
        <v>13</v>
      </c>
      <c r="H36" s="13"/>
    </row>
    <row r="37" spans="2:8" ht="33" customHeight="1" x14ac:dyDescent="0.3">
      <c r="B37" s="390">
        <v>14</v>
      </c>
      <c r="C37" s="400" t="s">
        <v>84</v>
      </c>
      <c r="D37" s="401"/>
      <c r="E37" s="401"/>
      <c r="F37" s="402"/>
      <c r="G37" s="396" t="s">
        <v>13</v>
      </c>
      <c r="H37" s="398"/>
    </row>
    <row r="38" spans="2:8" ht="42" customHeight="1" thickBot="1" x14ac:dyDescent="0.35">
      <c r="B38" s="391"/>
      <c r="C38" s="392" t="s">
        <v>263</v>
      </c>
      <c r="D38" s="388"/>
      <c r="E38" s="388"/>
      <c r="F38" s="389"/>
      <c r="G38" s="397"/>
      <c r="H38" s="399"/>
    </row>
    <row r="39" spans="2:8" ht="35.4" customHeight="1" x14ac:dyDescent="0.3">
      <c r="B39" s="390">
        <v>15</v>
      </c>
      <c r="C39" s="400" t="s">
        <v>85</v>
      </c>
      <c r="D39" s="401"/>
      <c r="E39" s="401"/>
      <c r="F39" s="402"/>
      <c r="G39" s="396" t="s">
        <v>13</v>
      </c>
      <c r="H39" s="398"/>
    </row>
    <row r="40" spans="2:8" ht="89.25" customHeight="1" thickBot="1" x14ac:dyDescent="0.35">
      <c r="B40" s="391"/>
      <c r="C40" s="392" t="s">
        <v>264</v>
      </c>
      <c r="D40" s="388"/>
      <c r="E40" s="388"/>
      <c r="F40" s="389"/>
      <c r="G40" s="397"/>
      <c r="H40" s="399"/>
    </row>
    <row r="41" spans="2:8" ht="34.950000000000003" customHeight="1" x14ac:dyDescent="0.3">
      <c r="B41" s="390">
        <v>16</v>
      </c>
      <c r="C41" s="403" t="s">
        <v>86</v>
      </c>
      <c r="D41" s="404"/>
      <c r="E41" s="404"/>
      <c r="F41" s="405"/>
      <c r="G41" s="396" t="s">
        <v>13</v>
      </c>
      <c r="H41" s="398"/>
    </row>
    <row r="42" spans="2:8" ht="35.25" customHeight="1" thickBot="1" x14ac:dyDescent="0.35">
      <c r="B42" s="391"/>
      <c r="C42" s="392" t="s">
        <v>265</v>
      </c>
      <c r="D42" s="388"/>
      <c r="E42" s="388"/>
      <c r="F42" s="389"/>
      <c r="G42" s="397"/>
      <c r="H42" s="399"/>
    </row>
    <row r="43" spans="2:8" ht="31.2" customHeight="1" x14ac:dyDescent="0.3">
      <c r="B43" s="390">
        <v>17</v>
      </c>
      <c r="C43" s="400" t="s">
        <v>87</v>
      </c>
      <c r="D43" s="401"/>
      <c r="E43" s="401"/>
      <c r="F43" s="402"/>
      <c r="G43" s="396" t="s">
        <v>64</v>
      </c>
      <c r="H43" s="398"/>
    </row>
    <row r="44" spans="2:8" ht="77.25" customHeight="1" thickBot="1" x14ac:dyDescent="0.35">
      <c r="B44" s="391"/>
      <c r="C44" s="392" t="s">
        <v>266</v>
      </c>
      <c r="D44" s="388"/>
      <c r="E44" s="388"/>
      <c r="F44" s="389"/>
      <c r="G44" s="397"/>
      <c r="H44" s="399"/>
    </row>
    <row r="45" spans="2:8" ht="40.200000000000003" customHeight="1" x14ac:dyDescent="0.3">
      <c r="B45" s="9">
        <v>18</v>
      </c>
      <c r="C45" s="400" t="s">
        <v>88</v>
      </c>
      <c r="D45" s="401"/>
      <c r="E45" s="401"/>
      <c r="F45" s="402"/>
      <c r="G45" s="14" t="str">
        <f>IF(AND(G46="TAK",G47="TAK",G48="TAK", G49="TAK", G50="TAK", G51="TAK"),"TAK","NIE")</f>
        <v>TAK</v>
      </c>
      <c r="H45" s="12"/>
    </row>
    <row r="46" spans="2:8" ht="25.2" customHeight="1" x14ac:dyDescent="0.3">
      <c r="B46" s="15" t="s">
        <v>89</v>
      </c>
      <c r="C46" s="353" t="s">
        <v>90</v>
      </c>
      <c r="D46" s="354"/>
      <c r="E46" s="354"/>
      <c r="F46" s="355"/>
      <c r="G46" s="7" t="s">
        <v>13</v>
      </c>
      <c r="H46" s="29"/>
    </row>
    <row r="47" spans="2:8" ht="46.5" customHeight="1" x14ac:dyDescent="0.3">
      <c r="B47" s="15" t="s">
        <v>91</v>
      </c>
      <c r="C47" s="353" t="s">
        <v>92</v>
      </c>
      <c r="D47" s="354"/>
      <c r="E47" s="354"/>
      <c r="F47" s="355"/>
      <c r="G47" s="7" t="s">
        <v>13</v>
      </c>
      <c r="H47" s="29"/>
    </row>
    <row r="48" spans="2:8" ht="25.2" customHeight="1" x14ac:dyDescent="0.3">
      <c r="B48" s="15" t="s">
        <v>93</v>
      </c>
      <c r="C48" s="353" t="s">
        <v>94</v>
      </c>
      <c r="D48" s="354"/>
      <c r="E48" s="354"/>
      <c r="F48" s="355"/>
      <c r="G48" s="7" t="s">
        <v>13</v>
      </c>
      <c r="H48" s="29"/>
    </row>
    <row r="49" spans="2:8" ht="38.25" customHeight="1" x14ac:dyDescent="0.3">
      <c r="B49" s="15" t="s">
        <v>95</v>
      </c>
      <c r="C49" s="353" t="s">
        <v>96</v>
      </c>
      <c r="D49" s="354"/>
      <c r="E49" s="354"/>
      <c r="F49" s="355"/>
      <c r="G49" s="7" t="s">
        <v>13</v>
      </c>
      <c r="H49" s="29"/>
    </row>
    <row r="50" spans="2:8" ht="25.2" customHeight="1" x14ac:dyDescent="0.3">
      <c r="B50" s="15" t="s">
        <v>97</v>
      </c>
      <c r="C50" s="353" t="s">
        <v>98</v>
      </c>
      <c r="D50" s="354"/>
      <c r="E50" s="354"/>
      <c r="F50" s="355"/>
      <c r="G50" s="7" t="s">
        <v>13</v>
      </c>
      <c r="H50" s="29"/>
    </row>
    <row r="51" spans="2:8" ht="36.75" customHeight="1" thickBot="1" x14ac:dyDescent="0.35">
      <c r="B51" s="10" t="s">
        <v>99</v>
      </c>
      <c r="C51" s="387" t="s">
        <v>100</v>
      </c>
      <c r="D51" s="388"/>
      <c r="E51" s="388"/>
      <c r="F51" s="389"/>
      <c r="G51" s="11" t="s">
        <v>13</v>
      </c>
      <c r="H51" s="13"/>
    </row>
    <row r="52" spans="2:8" ht="34.200000000000003" customHeight="1" x14ac:dyDescent="0.3">
      <c r="B52" s="9">
        <v>19</v>
      </c>
      <c r="C52" s="400" t="s">
        <v>101</v>
      </c>
      <c r="D52" s="401"/>
      <c r="E52" s="401"/>
      <c r="F52" s="402"/>
      <c r="G52" s="17" t="str">
        <f>IF(AND(G53="TAK",G54="TAK"),"TAK","NIE")</f>
        <v>TAK</v>
      </c>
      <c r="H52" s="12"/>
    </row>
    <row r="53" spans="2:8" ht="40.200000000000003" customHeight="1" x14ac:dyDescent="0.3">
      <c r="B53" s="15" t="s">
        <v>102</v>
      </c>
      <c r="C53" s="353" t="s">
        <v>103</v>
      </c>
      <c r="D53" s="354"/>
      <c r="E53" s="354"/>
      <c r="F53" s="355"/>
      <c r="G53" s="7" t="s">
        <v>13</v>
      </c>
      <c r="H53" s="29"/>
    </row>
    <row r="54" spans="2:8" ht="40.200000000000003" customHeight="1" thickBot="1" x14ac:dyDescent="0.35">
      <c r="B54" s="10" t="s">
        <v>104</v>
      </c>
      <c r="C54" s="387" t="s">
        <v>105</v>
      </c>
      <c r="D54" s="388"/>
      <c r="E54" s="388"/>
      <c r="F54" s="389"/>
      <c r="G54" s="11" t="s">
        <v>13</v>
      </c>
      <c r="H54" s="13"/>
    </row>
    <row r="55" spans="2:8" ht="33.6" customHeight="1" x14ac:dyDescent="0.3">
      <c r="B55" s="9">
        <v>20</v>
      </c>
      <c r="C55" s="400" t="s">
        <v>106</v>
      </c>
      <c r="D55" s="401"/>
      <c r="E55" s="401"/>
      <c r="F55" s="402"/>
      <c r="G55" s="396" t="s">
        <v>13</v>
      </c>
      <c r="H55" s="398"/>
    </row>
    <row r="56" spans="2:8" ht="40.5" customHeight="1" thickBot="1" x14ac:dyDescent="0.35">
      <c r="B56" s="10" t="s">
        <v>107</v>
      </c>
      <c r="C56" s="387" t="s">
        <v>108</v>
      </c>
      <c r="D56" s="388"/>
      <c r="E56" s="388"/>
      <c r="F56" s="389"/>
      <c r="G56" s="397"/>
      <c r="H56" s="399"/>
    </row>
    <row r="57" spans="2:8" ht="25.95" customHeight="1" x14ac:dyDescent="0.3">
      <c r="B57" s="9">
        <v>21</v>
      </c>
      <c r="C57" s="400" t="s">
        <v>109</v>
      </c>
      <c r="D57" s="401"/>
      <c r="E57" s="401"/>
      <c r="F57" s="402"/>
      <c r="G57" s="396" t="s">
        <v>13</v>
      </c>
      <c r="H57" s="398"/>
    </row>
    <row r="58" spans="2:8" ht="25.5" customHeight="1" thickBot="1" x14ac:dyDescent="0.35">
      <c r="B58" s="10" t="s">
        <v>110</v>
      </c>
      <c r="C58" s="387" t="s">
        <v>111</v>
      </c>
      <c r="D58" s="388"/>
      <c r="E58" s="388"/>
      <c r="F58" s="389"/>
      <c r="G58" s="397"/>
      <c r="H58" s="399"/>
    </row>
    <row r="59" spans="2:8" ht="31.2" customHeight="1" x14ac:dyDescent="0.3">
      <c r="B59" s="381" t="s">
        <v>21</v>
      </c>
      <c r="C59" s="382"/>
      <c r="D59" s="382"/>
      <c r="E59" s="382"/>
      <c r="F59" s="382"/>
      <c r="G59" s="382"/>
      <c r="H59" s="383"/>
    </row>
    <row r="60" spans="2:8" ht="27" customHeight="1" x14ac:dyDescent="0.3">
      <c r="B60" s="20">
        <v>1</v>
      </c>
      <c r="C60" s="427" t="s">
        <v>112</v>
      </c>
      <c r="D60" s="428"/>
      <c r="E60" s="428"/>
      <c r="F60" s="429"/>
      <c r="G60" s="7" t="s">
        <v>13</v>
      </c>
      <c r="H60" s="29"/>
    </row>
    <row r="61" spans="2:8" ht="27" customHeight="1" thickBot="1" x14ac:dyDescent="0.35">
      <c r="B61" s="21">
        <v>2</v>
      </c>
      <c r="C61" s="430" t="s">
        <v>267</v>
      </c>
      <c r="D61" s="431"/>
      <c r="E61" s="431"/>
      <c r="F61" s="432"/>
      <c r="G61" s="7" t="s">
        <v>13</v>
      </c>
      <c r="H61" s="32"/>
    </row>
    <row r="62" spans="2:8" ht="32.4" customHeight="1" thickBot="1" x14ac:dyDescent="0.35">
      <c r="B62" s="424" t="s">
        <v>113</v>
      </c>
      <c r="C62" s="425"/>
      <c r="D62" s="425"/>
      <c r="E62" s="425"/>
      <c r="F62" s="426"/>
      <c r="G62" s="422" t="s">
        <v>13</v>
      </c>
      <c r="H62" s="423"/>
    </row>
  </sheetData>
  <mergeCells count="9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 ref="H24:H25"/>
    <mergeCell ref="H16:H17"/>
    <mergeCell ref="H18:H19"/>
    <mergeCell ref="G18:G20"/>
    <mergeCell ref="C28:F28"/>
    <mergeCell ref="G16:G17"/>
    <mergeCell ref="C16:F16"/>
    <mergeCell ref="C18:F18"/>
    <mergeCell ref="C24:F24"/>
    <mergeCell ref="G24:G25"/>
    <mergeCell ref="C21:F21"/>
    <mergeCell ref="C26:F26"/>
    <mergeCell ref="B24:B25"/>
    <mergeCell ref="C25:F25"/>
    <mergeCell ref="C22:F22"/>
    <mergeCell ref="B16:B17"/>
    <mergeCell ref="C17:F17"/>
    <mergeCell ref="C23:F23"/>
    <mergeCell ref="B18:B20"/>
    <mergeCell ref="C14:F14"/>
    <mergeCell ref="C15:F15"/>
    <mergeCell ref="C19:F19"/>
    <mergeCell ref="C20:F20"/>
    <mergeCell ref="C8:F8"/>
    <mergeCell ref="C9:F9"/>
    <mergeCell ref="C10:F10"/>
    <mergeCell ref="C11:F11"/>
    <mergeCell ref="C12:F12"/>
    <mergeCell ref="C13:F13"/>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G39:G40"/>
    <mergeCell ref="H39:H40"/>
    <mergeCell ref="C41:F41"/>
    <mergeCell ref="G41:G42"/>
    <mergeCell ref="H41:H42"/>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8"/>
  <dimension ref="B3:B13"/>
  <sheetViews>
    <sheetView workbookViewId="0">
      <selection activeCell="B13" sqref="B13"/>
    </sheetView>
  </sheetViews>
  <sheetFormatPr defaultRowHeight="14.4" x14ac:dyDescent="0.3"/>
  <sheetData>
    <row r="3" spans="2:2" x14ac:dyDescent="0.3">
      <c r="B3" t="s">
        <v>13</v>
      </c>
    </row>
    <row r="4" spans="2:2" x14ac:dyDescent="0.3">
      <c r="B4" t="s">
        <v>150</v>
      </c>
    </row>
    <row r="5" spans="2:2" x14ac:dyDescent="0.3">
      <c r="B5" t="s">
        <v>64</v>
      </c>
    </row>
    <row r="7" spans="2:2" x14ac:dyDescent="0.3">
      <c r="B7" t="s">
        <v>13</v>
      </c>
    </row>
    <row r="8" spans="2:2" x14ac:dyDescent="0.3">
      <c r="B8" t="s">
        <v>150</v>
      </c>
    </row>
    <row r="9" spans="2:2" x14ac:dyDescent="0.3">
      <c r="B9" t="s">
        <v>117</v>
      </c>
    </row>
    <row r="11" spans="2:2" x14ac:dyDescent="0.3">
      <c r="B11" s="4" t="s">
        <v>151</v>
      </c>
    </row>
    <row r="12" spans="2:2" x14ac:dyDescent="0.3">
      <c r="B12" s="4" t="s">
        <v>152</v>
      </c>
    </row>
    <row r="13" spans="2:2" x14ac:dyDescent="0.3">
      <c r="B13" s="4" t="s">
        <v>257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 5a do Regulaminu - LS do I etapu oceny</dc:title>
  <dc:subject/>
  <dc:creator>Suprun Katarzyna</dc:creator>
  <cp:keywords/>
  <dc:description/>
  <cp:lastModifiedBy>Wardak Joanna</cp:lastModifiedBy>
  <cp:revision/>
  <cp:lastPrinted>2023-10-19T09:07:27Z</cp:lastPrinted>
  <dcterms:created xsi:type="dcterms:W3CDTF">2023-05-30T11:32:12Z</dcterms:created>
  <dcterms:modified xsi:type="dcterms:W3CDTF">2023-10-31T13:05:30Z</dcterms:modified>
  <cp:category/>
  <cp:contentStatus/>
</cp:coreProperties>
</file>